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5_財政G\☆02_調査\000_データ類\07_財政状況資料集\R01決算\99_送付用\"/>
    </mc:Choice>
  </mc:AlternateContent>
  <bookViews>
    <workbookView xWindow="0" yWindow="0" windowWidth="23040" windowHeight="89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F23" i="12" l="1"/>
  <c r="V23" i="12"/>
  <c r="Q23" i="12"/>
  <c r="AP23" i="12"/>
  <c r="AU63" i="12"/>
  <c r="AP63" i="12"/>
  <c r="AF63" i="12"/>
  <c r="AA70" i="12" l="1"/>
  <c r="AA71" i="12"/>
  <c r="AA73" i="12"/>
  <c r="AA75" i="12"/>
  <c r="AA76" i="12"/>
  <c r="AA69" i="12"/>
  <c r="AA33" i="12" l="1"/>
  <c r="AA34" i="12"/>
  <c r="AA31" i="12"/>
  <c r="AA30" i="12"/>
  <c r="AA28" i="12"/>
  <c r="AA8" i="12"/>
  <c r="AA7" i="12"/>
  <c r="AA23" i="12" s="1"/>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<sst xmlns="http://schemas.openxmlformats.org/spreadsheetml/2006/main" count="1154" uniqueCount="616">
  <si>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</si>
  <si>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</si>
  <si>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</si>
  <si>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</si>
  <si>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</si>
  <si>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</si>
  <si>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</si>
  <si>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</si>
  <si>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</si>
  <si>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</si>
  <si>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</si>
  <si>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</si>
  <si>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</si>
  <si>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</si>
  <si>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</si>
  <si>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</si>
  <si>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</si>
  <si>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</si>
  <si>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</si>
  <si>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</si>
  <si>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</si>
  <si>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</si>
  <si>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</si>
  <si>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</si>
  <si>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</si>
  <si>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</si>
  <si>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</si>
  <si>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</si>
  <si>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</si>
  <si>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</si>
  <si>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</si>
  <si>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</si>
  <si>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</si>
  <si>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</si>
  <si>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</si>
  <si>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</si>
  <si>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</si>
  <si>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</si>
  <si>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</si>
  <si>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</si>
  <si>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</si>
  <si>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</si>
  <si>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</si>
  <si>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</si>
  <si>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</si>
  <si>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</si>
  <si>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</si>
  <si>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</si>
  <si>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</si>
  <si>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</si>
  <si>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</si>
  <si>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</si>
  <si>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</si>
  <si>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</si>
  <si>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</si>
  <si>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</si>
  <si>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</si>
  <si>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</si>
  <si>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</si>
  <si>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</si>
  <si>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</si>
  <si>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</si>
  <si>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</si>
  <si>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</si>
  <si>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</si>
  <si>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</si>
  <si>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</si>
  <si>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</si>
  <si>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</si>
  <si>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</si>
  <si>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</si>
  <si>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</si>
  <si>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</si>
  <si>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</si>
  <si>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</si>
  <si>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</si>
  <si>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</si>
  <si>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</si>
  <si>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</si>
  <si>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</si>
  <si>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</si>
  <si>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</si>
  <si>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</si>
  <si>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</si>
  <si>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</si>
  <si>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</si>
  <si>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</si>
  <si>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</si>
  <si>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</si>
  <si>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</si>
  <si>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</si>
  <si>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</si>
  <si>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</si>
  <si>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</si>
  <si>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</si>
  <si>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</si>
  <si>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</si>
  <si>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</si>
  <si>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松田町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</si>
  <si>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</si>
  <si>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</si>
  <si>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</si>
  <si>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</si>
  <si>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</si>
  <si>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</si>
  <si>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</si>
  <si>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</si>
  <si>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</si>
  <si>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</si>
  <si>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</si>
  <si>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</si>
  <si>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</si>
  <si>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</si>
  <si>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</si>
  <si>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</si>
  <si>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</si>
  <si>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</si>
  <si>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</si>
  <si>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</si>
  <si>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</si>
  <si>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</si>
  <si>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</si>
  <si>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</si>
  <si>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</si>
  <si>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</si>
  <si>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</si>
  <si>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</si>
  <si>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</si>
  <si>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</si>
  <si>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</si>
  <si>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</si>
  <si>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</si>
  <si>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</si>
  <si>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</si>
  <si>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</si>
  <si>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</si>
  <si>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</si>
  <si>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</si>
  <si>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</si>
  <si>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</si>
  <si>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</si>
  <si>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</si>
  <si>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</si>
  <si>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</si>
  <si>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</si>
  <si>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</si>
  <si>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</si>
  <si>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</si>
  <si>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</si>
  <si>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</si>
  <si>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</si>
  <si>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</si>
  <si>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</si>
  <si>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</si>
  <si>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</si>
  <si>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</si>
  <si>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</si>
  <si>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</si>
  <si>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</si>
  <si>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</si>
  <si>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</si>
  <si>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</si>
  <si>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</si>
  <si>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</si>
  <si>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</si>
  <si>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</si>
  <si>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</si>
  <si>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</si>
  <si>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</si>
  <si>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</si>
  <si>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</si>
  <si>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</si>
  <si>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</si>
  <si>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</si>
  <si>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</si>
  <si>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</si>
  <si>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</si>
  <si>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</si>
  <si>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</si>
  <si>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</si>
  <si>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</si>
  <si>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</si>
  <si>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</si>
  <si>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</si>
  <si>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</si>
  <si>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</si>
  <si>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</si>
  <si>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</si>
  <si>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</si>
  <si>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</si>
  <si>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</si>
  <si>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</si>
  <si>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</si>
  <si>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</si>
  <si>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</si>
  <si>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</si>
  <si>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</si>
  <si>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</si>
  <si>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</si>
  <si>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</si>
  <si>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</si>
  <si>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</si>
  <si>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</si>
  <si>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</si>
  <si>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</si>
  <si>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</si>
  <si>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</si>
  <si>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</si>
  <si>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</si>
  <si>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</si>
  <si>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</si>
  <si>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</si>
  <si>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神奈川県松田町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</si>
  <si>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</si>
  <si>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</si>
  <si>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</si>
  <si>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</si>
  <si>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</si>
  <si>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</si>
  <si>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</si>
  <si>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</si>
  <si>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</si>
  <si>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</si>
  <si>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</si>
  <si>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</si>
  <si>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</si>
  <si>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</si>
  <si>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</si>
  <si>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</si>
  <si>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</si>
  <si>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</si>
  <si>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</si>
  <si>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</si>
  <si>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</si>
  <si>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</si>
  <si>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</si>
  <si>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</si>
  <si>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</si>
  <si>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</si>
  <si>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</si>
  <si>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</si>
  <si>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</si>
  <si>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</si>
  <si>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</si>
  <si>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</si>
  <si>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</si>
  <si>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</si>
  <si>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</si>
  <si>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</si>
  <si>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</si>
  <si>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</si>
  <si>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</si>
  <si>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</si>
  <si>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</si>
  <si>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</si>
  <si>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</si>
  <si>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</si>
  <si>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</si>
  <si>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</si>
  <si>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</si>
  <si>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</si>
  <si>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</si>
  <si>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</si>
  <si>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</si>
  <si>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</si>
  <si>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</si>
  <si>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</si>
  <si>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</si>
  <si>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</si>
  <si>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</si>
  <si>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</si>
  <si>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</si>
  <si>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</si>
  <si>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</si>
  <si>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</si>
  <si>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</si>
  <si>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</si>
  <si>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</si>
  <si>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</si>
  <si>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</si>
  <si>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</si>
  <si>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</si>
  <si>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</si>
  <si>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</si>
  <si>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</si>
  <si>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</si>
  <si>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</si>
  <si>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</si>
  <si>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</si>
  <si>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</si>
  <si>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</si>
  <si>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</si>
  <si>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</si>
  <si>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</si>
  <si>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</si>
  <si>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</si>
  <si>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</si>
  <si>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</si>
  <si>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</si>
  <si>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</si>
  <si>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</si>
  <si>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</si>
  <si>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</si>
  <si>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</si>
  <si>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</si>
  <si>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</si>
  <si>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</si>
  <si>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</si>
  <si>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</si>
  <si>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</si>
  <si>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</si>
  <si>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</si>
  <si>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</si>
  <si>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</si>
  <si>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</si>
  <si>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</si>
  <si>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</si>
  <si>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</si>
  <si>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</si>
  <si>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</si>
  <si>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</si>
  <si>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</si>
  <si>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</si>
  <si>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</si>
  <si>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</si>
  <si>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</si>
  <si>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</si>
  <si>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</si>
  <si>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</si>
  <si>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</si>
  <si>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</si>
  <si>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</si>
  <si>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</si>
  <si>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</si>
  <si>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</si>
  <si>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</si>
  <si>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</si>
  <si>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</si>
  <si>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</si>
  <si>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</si>
  <si>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</si>
  <si>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</si>
  <si>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</si>
  <si>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</si>
  <si>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</si>
  <si>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</si>
  <si>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</si>
  <si>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</si>
  <si>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</si>
  <si>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</si>
  <si>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</si>
  <si>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</si>
  <si>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</si>
  <si>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</si>
  <si>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</si>
  <si>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</si>
  <si>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</si>
  <si>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</si>
  <si>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</si>
  <si>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</si>
  <si>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</si>
  <si>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</si>
  <si>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</si>
  <si>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</si>
  <si>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</si>
  <si>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</si>
  <si>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</si>
  <si>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神奈川県松田町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</si>
  <si>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</si>
  <si>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</si>
  <si>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</si>
  <si>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</si>
  <si>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</si>
  <si>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</si>
  <si>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</si>
  <si>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</si>
  <si>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</si>
  <si>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</si>
  <si>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</si>
  <si>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</si>
  <si>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</si>
  <si>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</si>
  <si>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</si>
  <si>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</si>
  <si>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</si>
  <si>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</si>
  <si>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</si>
  <si>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</si>
  <si>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</si>
  <si>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</si>
  <si>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</si>
  <si>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</si>
  <si>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</si>
  <si>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</si>
  <si>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</si>
  <si>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</si>
  <si>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</si>
  <si>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</si>
  <si>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</si>
  <si>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</si>
  <si>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</si>
  <si>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</si>
  <si>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</si>
  <si>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</si>
  <si>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</si>
  <si>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介護保険事業特別会計</t>
    <phoneticPr fontId="5"/>
  </si>
  <si>
    <t>後期高齢者医療特別会計</t>
    <phoneticPr fontId="5"/>
  </si>
  <si>
    <t>上水道事業会計</t>
    <phoneticPr fontId="5"/>
  </si>
  <si>
    <t>法適用企業</t>
    <phoneticPr fontId="5"/>
  </si>
  <si>
    <t>寄簡易水道事業特別会計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</si>
  <si>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</si>
  <si>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</si>
  <si>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</si>
  <si>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</si>
  <si>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</si>
  <si>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</si>
  <si>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</si>
  <si>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</si>
  <si>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</si>
  <si>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</si>
  <si>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</si>
  <si>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</si>
  <si>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</si>
  <si>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</si>
  <si>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</si>
  <si>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</si>
  <si>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</si>
  <si>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</si>
  <si>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</si>
  <si>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</si>
  <si>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</si>
  <si>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</si>
  <si>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</si>
  <si>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</si>
  <si>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</si>
  <si>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</si>
  <si>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</si>
  <si>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</si>
  <si>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</si>
  <si>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</si>
  <si>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</si>
  <si>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</si>
  <si>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</si>
  <si>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</si>
  <si>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</si>
  <si>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</si>
  <si>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</si>
  <si>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</si>
  <si>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</si>
  <si>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</si>
  <si>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</si>
  <si>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</si>
  <si>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</si>
  <si>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</si>
  <si>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</si>
  <si>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</si>
  <si>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</si>
  <si>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</si>
  <si>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</si>
  <si>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</si>
  <si>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</si>
  <si>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</si>
  <si>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</si>
  <si>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</si>
  <si>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</si>
  <si>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</si>
  <si>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</si>
  <si>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</si>
  <si>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</si>
  <si>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</si>
  <si>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</si>
  <si>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</si>
  <si>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</si>
  <si>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</si>
  <si>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</si>
  <si>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</si>
  <si>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</si>
  <si>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</si>
  <si>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</si>
  <si>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寄簡易水道事業特別会計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</si>
  <si>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</si>
  <si>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</si>
  <si>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上水道事業会計</t>
    <phoneticPr fontId="5"/>
  </si>
  <si>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</si>
  <si>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</si>
  <si>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</si>
  <si>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</si>
  <si>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</si>
  <si>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</si>
  <si>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</si>
  <si>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</si>
  <si>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</si>
  <si>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</si>
  <si>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</si>
  <si>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</si>
  <si>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</si>
  <si>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</si>
  <si>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</si>
  <si>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</si>
  <si>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</si>
  <si>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</si>
  <si>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</si>
  <si>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</si>
  <si>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</si>
  <si>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</si>
  <si>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</si>
  <si>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</si>
  <si>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</si>
  <si>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</si>
  <si>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</si>
  <si>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</si>
  <si>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</si>
  <si>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</si>
  <si>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</si>
  <si>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</si>
  <si>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</si>
  <si>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</si>
  <si>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</si>
  <si>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</si>
  <si>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</si>
  <si>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</si>
  <si>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</si>
  <si>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</si>
  <si>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</si>
  <si>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</si>
  <si>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</si>
  <si>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</si>
  <si>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</si>
  <si>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</si>
  <si>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</si>
  <si>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</si>
  <si>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</si>
  <si>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</si>
  <si>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</si>
  <si>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</si>
  <si>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</si>
  <si>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</si>
  <si>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</si>
  <si>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</si>
  <si>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</si>
  <si>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</si>
  <si>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</si>
  <si>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</si>
  <si>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</si>
  <si>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</si>
  <si>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</si>
  <si>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</si>
  <si>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</si>
  <si>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</si>
  <si>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</si>
  <si>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</si>
  <si>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</si>
  <si>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</si>
  <si>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</si>
  <si>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</si>
  <si>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</si>
  <si>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</si>
  <si>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</si>
  <si>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</si>
  <si>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</si>
  <si>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</si>
  <si>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</si>
  <si>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</si>
  <si>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</si>
  <si>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</si>
  <si>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</si>
  <si>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</si>
  <si>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</si>
  <si>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</si>
  <si>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</si>
  <si>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</si>
  <si>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6.23</t>
  </si>
  <si>
    <t>▲ 2.06</t>
  </si>
  <si>
    <t>▲ 4.98</t>
  </si>
  <si>
    <t>上水道事業会計</t>
  </si>
  <si>
    <t>一般会計</t>
  </si>
  <si>
    <t>介護保険事業特別会計</t>
  </si>
  <si>
    <t>国民健康保険事業特別会計</t>
  </si>
  <si>
    <t>下水道事業特別会計</t>
  </si>
  <si>
    <t>国民健康保険診療所事業特別会計</t>
  </si>
  <si>
    <t>後期高齢者医療特別会計</t>
  </si>
  <si>
    <t>寄簡易水道事業特別会計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</si>
  <si>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</si>
  <si>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</si>
  <si>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</si>
  <si>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</si>
  <si>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</si>
  <si>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</si>
  <si>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</si>
  <si>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</si>
  <si>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南足柄市外五ケ市町組合</t>
    <rPh sb="0" eb="4">
      <t>ミナミアシガラシ</t>
    </rPh>
    <rPh sb="4" eb="5">
      <t>ホカ</t>
    </rPh>
    <rPh sb="5" eb="7">
      <t>ゴカ</t>
    </rPh>
    <rPh sb="7" eb="8">
      <t>シ</t>
    </rPh>
    <rPh sb="8" eb="9">
      <t>マチ</t>
    </rPh>
    <rPh sb="9" eb="11">
      <t>クミアイ</t>
    </rPh>
    <phoneticPr fontId="2"/>
  </si>
  <si>
    <t>松田町外二ヶ町組合</t>
    <rPh sb="0" eb="2">
      <t>マツダ</t>
    </rPh>
    <rPh sb="2" eb="3">
      <t>マチ</t>
    </rPh>
    <rPh sb="3" eb="4">
      <t>ホカ</t>
    </rPh>
    <rPh sb="4" eb="5">
      <t>ニ</t>
    </rPh>
    <rPh sb="6" eb="7">
      <t>チョウ</t>
    </rPh>
    <rPh sb="7" eb="9">
      <t>クミアイ</t>
    </rPh>
    <phoneticPr fontId="2"/>
  </si>
  <si>
    <t>足柄上衛生組合</t>
    <rPh sb="0" eb="3">
      <t>アシガラカミ</t>
    </rPh>
    <rPh sb="3" eb="5">
      <t>エイセイ</t>
    </rPh>
    <rPh sb="5" eb="7">
      <t>クミアイ</t>
    </rPh>
    <phoneticPr fontId="2"/>
  </si>
  <si>
    <t>足柄東部清掃組合</t>
    <rPh sb="0" eb="2">
      <t>アシガラ</t>
    </rPh>
    <rPh sb="2" eb="4">
      <t>トウブ</t>
    </rPh>
    <rPh sb="4" eb="6">
      <t>セイソウ</t>
    </rPh>
    <rPh sb="6" eb="8">
      <t>クミアイ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</si>
  <si>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</si>
  <si>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</si>
  <si>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神奈川県後期高齢者医療広域連合（特別会計）</t>
    <rPh sb="0" eb="4">
      <t>カナガワケン</t>
    </rPh>
    <rPh sb="4" eb="6">
      <t>コウキ</t>
    </rPh>
    <rPh sb="6" eb="9">
      <t>コウレイシャ</t>
    </rPh>
    <rPh sb="9" eb="11">
      <t>イリョウ</t>
    </rPh>
    <rPh sb="11" eb="13">
      <t>コウイキ</t>
    </rPh>
    <rPh sb="13" eb="15">
      <t>レンゴウ</t>
    </rPh>
    <rPh sb="16" eb="18">
      <t>トクベツ</t>
    </rPh>
    <rPh sb="18" eb="20">
      <t>カイケイ</t>
    </rPh>
    <phoneticPr fontId="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</si>
  <si>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</si>
  <si>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松田町外三ケ町組合</t>
    <rPh sb="0" eb="2">
      <t>マツダ</t>
    </rPh>
    <rPh sb="2" eb="3">
      <t>マチ</t>
    </rPh>
    <rPh sb="3" eb="4">
      <t>ソト</t>
    </rPh>
    <rPh sb="4" eb="5">
      <t>サン</t>
    </rPh>
    <rPh sb="6" eb="7">
      <t>マチ</t>
    </rPh>
    <rPh sb="7" eb="9">
      <t>クミアイ</t>
    </rPh>
    <phoneticPr fontId="2"/>
  </si>
  <si>
    <t>有限会社　みやまの里</t>
    <rPh sb="0" eb="4">
      <t>ユウゲンガイシャ</t>
    </rPh>
    <rPh sb="9" eb="10">
      <t>サト</t>
    </rPh>
    <phoneticPr fontId="2"/>
  </si>
  <si>
    <t>松田町教育施設整備基金</t>
    <rPh sb="0" eb="3">
      <t>マツダマチ</t>
    </rPh>
    <rPh sb="3" eb="5">
      <t>キョウイク</t>
    </rPh>
    <rPh sb="5" eb="7">
      <t>シセツ</t>
    </rPh>
    <rPh sb="7" eb="9">
      <t>セイビ</t>
    </rPh>
    <rPh sb="9" eb="11">
      <t>キキン</t>
    </rPh>
    <phoneticPr fontId="5"/>
  </si>
  <si>
    <t>松田町体育振興基金</t>
    <rPh sb="0" eb="3">
      <t>マツダマチ</t>
    </rPh>
    <rPh sb="3" eb="5">
      <t>タイイク</t>
    </rPh>
    <rPh sb="5" eb="7">
      <t>シンコウ</t>
    </rPh>
    <rPh sb="7" eb="9">
      <t>キキン</t>
    </rPh>
    <phoneticPr fontId="5"/>
  </si>
  <si>
    <t>松田町福田奨学基金</t>
    <rPh sb="0" eb="3">
      <t>マツダマチ</t>
    </rPh>
    <rPh sb="3" eb="5">
      <t>フクダ</t>
    </rPh>
    <rPh sb="5" eb="7">
      <t>ショウガク</t>
    </rPh>
    <rPh sb="7" eb="9">
      <t>キキン</t>
    </rPh>
    <phoneticPr fontId="5"/>
  </si>
  <si>
    <t>松田町新松田駅周辺整備基金</t>
    <rPh sb="0" eb="3">
      <t>マツダマチ</t>
    </rPh>
    <rPh sb="3" eb="7">
      <t>シンマツダエキ</t>
    </rPh>
    <rPh sb="7" eb="9">
      <t>シュウヘン</t>
    </rPh>
    <rPh sb="9" eb="11">
      <t>セイビ</t>
    </rPh>
    <rPh sb="11" eb="13">
      <t>キキン</t>
    </rPh>
    <phoneticPr fontId="5"/>
  </si>
  <si>
    <t>松田町森林環境譲与税基金</t>
    <rPh sb="0" eb="3">
      <t>マツダマチ</t>
    </rPh>
    <rPh sb="3" eb="7">
      <t>シンリンカンキョウ</t>
    </rPh>
    <rPh sb="7" eb="10">
      <t>ジョウヨゼイ</t>
    </rPh>
    <rPh sb="10" eb="12">
      <t>キキン</t>
    </rPh>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</si>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</sst>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75972</c:v>
                </c:pt>
                <c:pt idx="1">
                  <c:v>79466</c:v>
                </c:pt>
                <c:pt idx="2">
                  <c:v>90072</c:v>
                </c:pt>
                <c:pt idx="3">
                  <c:v>88328</c:v>
                </c:pt>
                <c:pt idx="4">
                  <c:v>103390</c:v>
                </c:pt>
              </c:numCache>
            </c:numRef>
          </c:val>
          <c:smooth val="0"/>
          <c:extLst xmlns:c16r2="http://schemas.microsoft.com/office/drawing/2015/06/chart">
            <c:ext xmlns:c16="http://schemas.microsoft.com/office/drawing/2014/chart" uri="{C3380CC4-5D6E-409C-BE32-E72D297353CC}">
              <c16:uniqueId val="{00000000-B740-4B46-A3C8-6E3DBC0921C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36185</c:v>
                </c:pt>
                <c:pt idx="1">
                  <c:v>20774</c:v>
                </c:pt>
                <c:pt idx="2">
                  <c:v>42526</c:v>
                </c:pt>
                <c:pt idx="3">
                  <c:v>87056</c:v>
                </c:pt>
                <c:pt idx="4">
                  <c:v>56834</c:v>
                </c:pt>
              </c:numCache>
            </c:numRef>
          </c:val>
          <c:smooth val="0"/>
          <c:extLst xmlns:c16r2="http://schemas.microsoft.com/office/drawing/2015/06/chart">
            <c:ext xmlns:c16="http://schemas.microsoft.com/office/drawing/2014/chart" uri="{C3380CC4-5D6E-409C-BE32-E72D297353CC}">
              <c16:uniqueId val="{00000001-B740-4B46-A3C8-6E3DBC0921CE}"/>
            </c:ext>
          </c:extLst>
        </c:ser>
        <c:dLbls>
          <c:showLegendKey val="0"/>
          <c:showVal val="0"/>
          <c:showCatName val="0"/>
          <c:showSerName val="0"/>
          <c:showPercent val="0"/>
          <c:showBubbleSize val="0"/>
        </c:dLbls>
        <c:marker val="1"/>
        <c:smooth val="0"/>
        <c:axId val="570540256"/>
        <c:axId val="570543000"/>
      </c:lineChart>
      <c:catAx>
        <c:axId val="5705402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70543000"/>
        <c:crosses val="autoZero"/>
        <c:auto val="1"/>
        <c:lblAlgn val="ctr"/>
        <c:lblOffset val="100"/>
        <c:tickLblSkip val="1"/>
        <c:tickMarkSkip val="1"/>
        <c:noMultiLvlLbl val="0"/>
      </c:catAx>
      <c:valAx>
        <c:axId val="57054300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70540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8.2799999999999994</c:v>
                </c:pt>
                <c:pt idx="1">
                  <c:v>6.94</c:v>
                </c:pt>
                <c:pt idx="2">
                  <c:v>10.37</c:v>
                </c:pt>
                <c:pt idx="3">
                  <c:v>5.12</c:v>
                </c:pt>
                <c:pt idx="4">
                  <c:v>7.2</c:v>
                </c:pt>
              </c:numCache>
            </c:numRef>
          </c:val>
          <c:extLst xmlns:c16r2="http://schemas.microsoft.com/office/drawing/2015/06/chart">
            <c:ext xmlns:c16="http://schemas.microsoft.com/office/drawing/2014/chart" uri="{C3380CC4-5D6E-409C-BE32-E72D297353CC}">
              <c16:uniqueId val="{00000000-516E-45AD-B6F1-C97320A4506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9.92</c:v>
                </c:pt>
                <c:pt idx="1">
                  <c:v>9.25</c:v>
                </c:pt>
                <c:pt idx="2">
                  <c:v>9</c:v>
                </c:pt>
                <c:pt idx="3">
                  <c:v>12.21</c:v>
                </c:pt>
                <c:pt idx="4">
                  <c:v>12.38</c:v>
                </c:pt>
              </c:numCache>
            </c:numRef>
          </c:val>
          <c:extLst xmlns:c16r2="http://schemas.microsoft.com/office/drawing/2015/06/chart">
            <c:ext xmlns:c16="http://schemas.microsoft.com/office/drawing/2014/chart" uri="{C3380CC4-5D6E-409C-BE32-E72D297353CC}">
              <c16:uniqueId val="{00000001-516E-45AD-B6F1-C97320A45067}"/>
            </c:ext>
          </c:extLst>
        </c:ser>
        <c:dLbls>
          <c:showLegendKey val="0"/>
          <c:showVal val="0"/>
          <c:showCatName val="0"/>
          <c:showSerName val="0"/>
          <c:showPercent val="0"/>
          <c:showBubbleSize val="0"/>
        </c:dLbls>
        <c:gapWidth val="250"/>
        <c:overlap val="100"/>
        <c:axId val="570544176"/>
        <c:axId val="678416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-6.23</c:v>
                </c:pt>
                <c:pt idx="1">
                  <c:v>-2.06</c:v>
                </c:pt>
                <c:pt idx="2">
                  <c:v>3</c:v>
                </c:pt>
                <c:pt idx="3">
                  <c:v>-4.9800000000000004</c:v>
                </c:pt>
                <c:pt idx="4">
                  <c:v>2.0099999999999998</c:v>
                </c:pt>
              </c:numCache>
            </c:numRef>
          </c:val>
          <c:smooth val="0"/>
          <c:extLst xmlns:c16r2="http://schemas.microsoft.com/office/drawing/2015/06/chart">
            <c:ext xmlns:c16="http://schemas.microsoft.com/office/drawing/2014/chart" uri="{C3380CC4-5D6E-409C-BE32-E72D297353CC}">
              <c16:uniqueId val="{00000002-516E-45AD-B6F1-C97320A45067}"/>
            </c:ext>
          </c:extLst>
        </c:ser>
        <c:dLbls>
          <c:showLegendKey val="0"/>
          <c:showVal val="0"/>
          <c:showCatName val="0"/>
          <c:showSerName val="0"/>
          <c:showPercent val="0"/>
          <c:showBubbleSize val="0"/>
        </c:dLbls>
        <c:marker val="1"/>
        <c:smooth val="0"/>
        <c:axId val="570544176"/>
        <c:axId val="678416656"/>
      </c:lineChart>
      <c:catAx>
        <c:axId val="57054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78416656"/>
        <c:crosses val="autoZero"/>
        <c:auto val="1"/>
        <c:lblAlgn val="ctr"/>
        <c:lblOffset val="100"/>
        <c:tickLblSkip val="1"/>
        <c:tickMarkSkip val="1"/>
        <c:noMultiLvlLbl val="0"/>
      </c:catAx>
      <c:valAx>
        <c:axId val="678416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0544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08D2-4417-A88E-F6A8F1EB9EE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8D2-4417-A88E-F6A8F1EB9EE9}"/>
            </c:ext>
          </c:extLst>
        </c:ser>
        <c:ser>
          <c:idx val="2"/>
          <c:order val="2"/>
          <c:tx>
            <c:strRef>
              <c:f>データシート!$A$29</c:f>
              <c:strCache>
                <c:ptCount val="1"/>
                <c:pt idx="0">
                  <c:v>寄簡易水道事業特別会計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0.04</c:v>
                </c:pt>
                <c:pt idx="2">
                  <c:v>#N/A</c:v>
                </c:pt>
                <c:pt idx="3">
                  <c:v>0.08</c:v>
                </c:pt>
                <c:pt idx="4">
                  <c:v>#N/A</c:v>
                </c:pt>
                <c:pt idx="5">
                  <c:v>0.23</c:v>
                </c:pt>
                <c:pt idx="6">
                  <c:v>#N/A</c:v>
                </c:pt>
                <c:pt idx="7">
                  <c:v>0.16</c:v>
                </c:pt>
                <c:pt idx="8">
                  <c:v>#N/A</c:v>
                </c:pt>
                <c:pt idx="9">
                  <c:v>0.11</c:v>
                </c:pt>
              </c:numCache>
            </c:numRef>
          </c:val>
          <c:extLst xmlns:c16r2="http://schemas.microsoft.com/office/drawing/2015/06/chart">
            <c:ext xmlns:c16="http://schemas.microsoft.com/office/drawing/2014/chart" uri="{C3380CC4-5D6E-409C-BE32-E72D297353CC}">
              <c16:uniqueId val="{00000002-08D2-4417-A88E-F6A8F1EB9EE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0.15</c:v>
                </c:pt>
                <c:pt idx="2">
                  <c:v>#N/A</c:v>
                </c:pt>
                <c:pt idx="3">
                  <c:v>0.3</c:v>
                </c:pt>
                <c:pt idx="4">
                  <c:v>#N/A</c:v>
                </c:pt>
                <c:pt idx="5">
                  <c:v>0.24</c:v>
                </c:pt>
                <c:pt idx="6">
                  <c:v>#N/A</c:v>
                </c:pt>
                <c:pt idx="7">
                  <c:v>0.4</c:v>
                </c:pt>
                <c:pt idx="8">
                  <c:v>#N/A</c:v>
                </c:pt>
                <c:pt idx="9">
                  <c:v>0.15</c:v>
                </c:pt>
              </c:numCache>
            </c:numRef>
          </c:val>
          <c:extLst xmlns:c16r2="http://schemas.microsoft.com/office/drawing/2015/06/chart">
            <c:ext xmlns:c16="http://schemas.microsoft.com/office/drawing/2014/chart" uri="{C3380CC4-5D6E-409C-BE32-E72D297353CC}">
              <c16:uniqueId val="{00000003-08D2-4417-A88E-F6A8F1EB9EE9}"/>
            </c:ext>
          </c:extLst>
        </c:ser>
        <c:ser>
          <c:idx val="4"/>
          <c:order val="4"/>
          <c:tx>
            <c:strRef>
              <c:f>データシート!$A$31</c:f>
              <c:strCache>
                <c:ptCount val="1"/>
                <c:pt idx="0">
                  <c:v>国民健康保険診療所事業特別会計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0.15</c:v>
                </c:pt>
                <c:pt idx="2">
                  <c:v>#N/A</c:v>
                </c:pt>
                <c:pt idx="3">
                  <c:v>0.22</c:v>
                </c:pt>
                <c:pt idx="4">
                  <c:v>#N/A</c:v>
                </c:pt>
                <c:pt idx="5">
                  <c:v>0.45</c:v>
                </c:pt>
                <c:pt idx="6">
                  <c:v>#N/A</c:v>
                </c:pt>
                <c:pt idx="7">
                  <c:v>0.45</c:v>
                </c:pt>
                <c:pt idx="8">
                  <c:v>#N/A</c:v>
                </c:pt>
                <c:pt idx="9">
                  <c:v>0.56000000000000005</c:v>
                </c:pt>
              </c:numCache>
            </c:numRef>
          </c:val>
          <c:extLst xmlns:c16r2="http://schemas.microsoft.com/office/drawing/2015/06/chart">
            <c:ext xmlns:c16="http://schemas.microsoft.com/office/drawing/2014/chart" uri="{C3380CC4-5D6E-409C-BE32-E72D297353CC}">
              <c16:uniqueId val="{00000004-08D2-4417-A88E-F6A8F1EB9EE9}"/>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0.25</c:v>
                </c:pt>
                <c:pt idx="2">
                  <c:v>#N/A</c:v>
                </c:pt>
                <c:pt idx="3">
                  <c:v>0.25</c:v>
                </c:pt>
                <c:pt idx="4">
                  <c:v>#N/A</c:v>
                </c:pt>
                <c:pt idx="5">
                  <c:v>0.77</c:v>
                </c:pt>
                <c:pt idx="6">
                  <c:v>#N/A</c:v>
                </c:pt>
                <c:pt idx="7">
                  <c:v>0.51</c:v>
                </c:pt>
                <c:pt idx="8">
                  <c:v>#N/A</c:v>
                </c:pt>
                <c:pt idx="9">
                  <c:v>0.97</c:v>
                </c:pt>
              </c:numCache>
            </c:numRef>
          </c:val>
          <c:extLst xmlns:c16r2="http://schemas.microsoft.com/office/drawing/2015/06/chart">
            <c:ext xmlns:c16="http://schemas.microsoft.com/office/drawing/2014/chart" uri="{C3380CC4-5D6E-409C-BE32-E72D297353CC}">
              <c16:uniqueId val="{00000005-08D2-4417-A88E-F6A8F1EB9EE9}"/>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1.81</c:v>
                </c:pt>
                <c:pt idx="2">
                  <c:v>#N/A</c:v>
                </c:pt>
                <c:pt idx="3">
                  <c:v>5.56</c:v>
                </c:pt>
                <c:pt idx="4">
                  <c:v>#N/A</c:v>
                </c:pt>
                <c:pt idx="5">
                  <c:v>5.34</c:v>
                </c:pt>
                <c:pt idx="6">
                  <c:v>#N/A</c:v>
                </c:pt>
                <c:pt idx="7">
                  <c:v>1.34</c:v>
                </c:pt>
                <c:pt idx="8">
                  <c:v>#N/A</c:v>
                </c:pt>
                <c:pt idx="9">
                  <c:v>2.82</c:v>
                </c:pt>
              </c:numCache>
            </c:numRef>
          </c:val>
          <c:extLst xmlns:c16r2="http://schemas.microsoft.com/office/drawing/2015/06/chart">
            <c:ext xmlns:c16="http://schemas.microsoft.com/office/drawing/2014/chart" uri="{C3380CC4-5D6E-409C-BE32-E72D297353CC}">
              <c16:uniqueId val="{00000006-08D2-4417-A88E-F6A8F1EB9EE9}"/>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1.9</c:v>
                </c:pt>
                <c:pt idx="2">
                  <c:v>#N/A</c:v>
                </c:pt>
                <c:pt idx="3">
                  <c:v>1.56</c:v>
                </c:pt>
                <c:pt idx="4">
                  <c:v>#N/A</c:v>
                </c:pt>
                <c:pt idx="5">
                  <c:v>2.15</c:v>
                </c:pt>
                <c:pt idx="6">
                  <c:v>#N/A</c:v>
                </c:pt>
                <c:pt idx="7">
                  <c:v>3.08</c:v>
                </c:pt>
                <c:pt idx="8">
                  <c:v>#N/A</c:v>
                </c:pt>
                <c:pt idx="9">
                  <c:v>2.86</c:v>
                </c:pt>
              </c:numCache>
            </c:numRef>
          </c:val>
          <c:extLst xmlns:c16r2="http://schemas.microsoft.com/office/drawing/2015/06/chart">
            <c:ext xmlns:c16="http://schemas.microsoft.com/office/drawing/2014/chart" uri="{C3380CC4-5D6E-409C-BE32-E72D297353CC}">
              <c16:uniqueId val="{00000007-08D2-4417-A88E-F6A8F1EB9EE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8.2799999999999994</c:v>
                </c:pt>
                <c:pt idx="2">
                  <c:v>#N/A</c:v>
                </c:pt>
                <c:pt idx="3">
                  <c:v>6.93</c:v>
                </c:pt>
                <c:pt idx="4">
                  <c:v>#N/A</c:v>
                </c:pt>
                <c:pt idx="5">
                  <c:v>10.08</c:v>
                </c:pt>
                <c:pt idx="6">
                  <c:v>#N/A</c:v>
                </c:pt>
                <c:pt idx="7">
                  <c:v>5.1100000000000003</c:v>
                </c:pt>
                <c:pt idx="8">
                  <c:v>#N/A</c:v>
                </c:pt>
                <c:pt idx="9">
                  <c:v>7.19</c:v>
                </c:pt>
              </c:numCache>
            </c:numRef>
          </c:val>
          <c:extLst xmlns:c16r2="http://schemas.microsoft.com/office/drawing/2015/06/chart">
            <c:ext xmlns:c16="http://schemas.microsoft.com/office/drawing/2014/chart" uri="{C3380CC4-5D6E-409C-BE32-E72D297353CC}">
              <c16:uniqueId val="{00000008-08D2-4417-A88E-F6A8F1EB9EE9}"/>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12.85</c:v>
                </c:pt>
                <c:pt idx="2">
                  <c:v>#N/A</c:v>
                </c:pt>
                <c:pt idx="3">
                  <c:v>13.23</c:v>
                </c:pt>
                <c:pt idx="4">
                  <c:v>#N/A</c:v>
                </c:pt>
                <c:pt idx="5">
                  <c:v>14.03</c:v>
                </c:pt>
                <c:pt idx="6">
                  <c:v>#N/A</c:v>
                </c:pt>
                <c:pt idx="7">
                  <c:v>14.51</c:v>
                </c:pt>
                <c:pt idx="8">
                  <c:v>#N/A</c:v>
                </c:pt>
                <c:pt idx="9">
                  <c:v>15.24</c:v>
                </c:pt>
              </c:numCache>
            </c:numRef>
          </c:val>
          <c:extLst xmlns:c16r2="http://schemas.microsoft.com/office/drawing/2015/06/chart">
            <c:ext xmlns:c16="http://schemas.microsoft.com/office/drawing/2014/chart" uri="{C3380CC4-5D6E-409C-BE32-E72D297353CC}">
              <c16:uniqueId val="{00000009-08D2-4417-A88E-F6A8F1EB9EE9}"/>
            </c:ext>
          </c:extLst>
        </c:ser>
        <c:dLbls>
          <c:showLegendKey val="0"/>
          <c:showVal val="0"/>
          <c:showCatName val="0"/>
          <c:showSerName val="0"/>
          <c:showPercent val="0"/>
          <c:showBubbleSize val="0"/>
        </c:dLbls>
        <c:gapWidth val="150"/>
        <c:overlap val="100"/>
        <c:axId val="678417048"/>
        <c:axId val="678413128"/>
      </c:barChart>
      <c:catAx>
        <c:axId val="678417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78413128"/>
        <c:crosses val="autoZero"/>
        <c:auto val="1"/>
        <c:lblAlgn val="ctr"/>
        <c:lblOffset val="100"/>
        <c:tickLblSkip val="1"/>
        <c:tickMarkSkip val="1"/>
        <c:noMultiLvlLbl val="0"/>
      </c:catAx>
      <c:valAx>
        <c:axId val="678413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8417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341</c:v>
                </c:pt>
                <c:pt idx="5">
                  <c:v>352</c:v>
                </c:pt>
                <c:pt idx="8">
                  <c:v>353</c:v>
                </c:pt>
                <c:pt idx="11">
                  <c:v>355</c:v>
                </c:pt>
                <c:pt idx="14">
                  <c:v>331</c:v>
                </c:pt>
              </c:numCache>
            </c:numRef>
          </c:val>
          <c:extLst xmlns:c16r2="http://schemas.microsoft.com/office/drawing/2015/06/chart">
            <c:ext xmlns:c16="http://schemas.microsoft.com/office/drawing/2014/chart" uri="{C3380CC4-5D6E-409C-BE32-E72D297353CC}">
              <c16:uniqueId val="{00000000-872C-4A92-8FC7-D6DBE70E794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72C-4A92-8FC7-D6DBE70E794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1</c:v>
                </c:pt>
                <c:pt idx="12">
                  <c:v>4</c:v>
                </c:pt>
              </c:numCache>
            </c:numRef>
          </c:val>
          <c:extLst xmlns:c16r2="http://schemas.microsoft.com/office/drawing/2015/06/chart">
            <c:ext xmlns:c16="http://schemas.microsoft.com/office/drawing/2014/chart" uri="{C3380CC4-5D6E-409C-BE32-E72D297353CC}">
              <c16:uniqueId val="{00000002-872C-4A92-8FC7-D6DBE70E794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72C-4A92-8FC7-D6DBE70E794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153</c:v>
                </c:pt>
                <c:pt idx="3">
                  <c:v>153</c:v>
                </c:pt>
                <c:pt idx="6">
                  <c:v>140</c:v>
                </c:pt>
                <c:pt idx="9">
                  <c:v>120</c:v>
                </c:pt>
                <c:pt idx="12">
                  <c:v>111</c:v>
                </c:pt>
              </c:numCache>
            </c:numRef>
          </c:val>
          <c:extLst xmlns:c16r2="http://schemas.microsoft.com/office/drawing/2015/06/chart">
            <c:ext xmlns:c16="http://schemas.microsoft.com/office/drawing/2014/chart" uri="{C3380CC4-5D6E-409C-BE32-E72D297353CC}">
              <c16:uniqueId val="{00000004-872C-4A92-8FC7-D6DBE70E794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72C-4A92-8FC7-D6DBE70E794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72C-4A92-8FC7-D6DBE70E794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331</c:v>
                </c:pt>
                <c:pt idx="3">
                  <c:v>349</c:v>
                </c:pt>
                <c:pt idx="6">
                  <c:v>350</c:v>
                </c:pt>
                <c:pt idx="9">
                  <c:v>368</c:v>
                </c:pt>
                <c:pt idx="12">
                  <c:v>350</c:v>
                </c:pt>
              </c:numCache>
            </c:numRef>
          </c:val>
          <c:extLst xmlns:c16r2="http://schemas.microsoft.com/office/drawing/2015/06/chart">
            <c:ext xmlns:c16="http://schemas.microsoft.com/office/drawing/2014/chart" uri="{C3380CC4-5D6E-409C-BE32-E72D297353CC}">
              <c16:uniqueId val="{00000007-872C-4A92-8FC7-D6DBE70E7947}"/>
            </c:ext>
          </c:extLst>
        </c:ser>
        <c:dLbls>
          <c:showLegendKey val="0"/>
          <c:showVal val="0"/>
          <c:showCatName val="0"/>
          <c:showSerName val="0"/>
          <c:showPercent val="0"/>
          <c:showBubbleSize val="0"/>
        </c:dLbls>
        <c:gapWidth val="100"/>
        <c:overlap val="100"/>
        <c:axId val="678412736"/>
        <c:axId val="678417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143</c:v>
                </c:pt>
                <c:pt idx="2">
                  <c:v>#N/A</c:v>
                </c:pt>
                <c:pt idx="3">
                  <c:v>#N/A</c:v>
                </c:pt>
                <c:pt idx="4">
                  <c:v>150</c:v>
                </c:pt>
                <c:pt idx="5">
                  <c:v>#N/A</c:v>
                </c:pt>
                <c:pt idx="6">
                  <c:v>#N/A</c:v>
                </c:pt>
                <c:pt idx="7">
                  <c:v>137</c:v>
                </c:pt>
                <c:pt idx="8">
                  <c:v>#N/A</c:v>
                </c:pt>
                <c:pt idx="9">
                  <c:v>#N/A</c:v>
                </c:pt>
                <c:pt idx="10">
                  <c:v>134</c:v>
                </c:pt>
                <c:pt idx="11">
                  <c:v>#N/A</c:v>
                </c:pt>
                <c:pt idx="12">
                  <c:v>#N/A</c:v>
                </c:pt>
                <c:pt idx="13">
                  <c:v>134</c:v>
                </c:pt>
                <c:pt idx="14">
                  <c:v>#N/A</c:v>
                </c:pt>
              </c:numCache>
            </c:numRef>
          </c:val>
          <c:smooth val="0"/>
          <c:extLst xmlns:c16r2="http://schemas.microsoft.com/office/drawing/2015/06/chart">
            <c:ext xmlns:c16="http://schemas.microsoft.com/office/drawing/2014/chart" uri="{C3380CC4-5D6E-409C-BE32-E72D297353CC}">
              <c16:uniqueId val="{00000008-872C-4A92-8FC7-D6DBE70E7947}"/>
            </c:ext>
          </c:extLst>
        </c:ser>
        <c:dLbls>
          <c:showLegendKey val="0"/>
          <c:showVal val="0"/>
          <c:showCatName val="0"/>
          <c:showSerName val="0"/>
          <c:showPercent val="0"/>
          <c:showBubbleSize val="0"/>
        </c:dLbls>
        <c:marker val="1"/>
        <c:smooth val="0"/>
        <c:axId val="678412736"/>
        <c:axId val="678417832"/>
      </c:lineChart>
      <c:catAx>
        <c:axId val="67841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78417832"/>
        <c:crosses val="autoZero"/>
        <c:auto val="1"/>
        <c:lblAlgn val="ctr"/>
        <c:lblOffset val="100"/>
        <c:tickLblSkip val="1"/>
        <c:tickMarkSkip val="1"/>
        <c:noMultiLvlLbl val="0"/>
      </c:catAx>
      <c:valAx>
        <c:axId val="678417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8412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4093</c:v>
                </c:pt>
                <c:pt idx="5">
                  <c:v>4020</c:v>
                </c:pt>
                <c:pt idx="8">
                  <c:v>3970</c:v>
                </c:pt>
                <c:pt idx="11">
                  <c:v>3873</c:v>
                </c:pt>
                <c:pt idx="14">
                  <c:v>3848</c:v>
                </c:pt>
              </c:numCache>
            </c:numRef>
          </c:val>
          <c:extLst xmlns:c16r2="http://schemas.microsoft.com/office/drawing/2015/06/chart">
            <c:ext xmlns:c16="http://schemas.microsoft.com/office/drawing/2014/chart" uri="{C3380CC4-5D6E-409C-BE32-E72D297353CC}">
              <c16:uniqueId val="{00000000-8D69-49DD-BA76-EDE3D006876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12</c:v>
                </c:pt>
                <c:pt idx="5">
                  <c:v>8</c:v>
                </c:pt>
                <c:pt idx="8">
                  <c:v>4</c:v>
                </c:pt>
                <c:pt idx="11">
                  <c:v>0</c:v>
                </c:pt>
                <c:pt idx="14">
                  <c:v>0</c:v>
                </c:pt>
              </c:numCache>
            </c:numRef>
          </c:val>
          <c:extLst xmlns:c16r2="http://schemas.microsoft.com/office/drawing/2015/06/chart">
            <c:ext xmlns:c16="http://schemas.microsoft.com/office/drawing/2014/chart" uri="{C3380CC4-5D6E-409C-BE32-E72D297353CC}">
              <c16:uniqueId val="{00000001-8D69-49DD-BA76-EDE3D006876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626</c:v>
                </c:pt>
                <c:pt idx="5">
                  <c:v>681</c:v>
                </c:pt>
                <c:pt idx="8">
                  <c:v>741</c:v>
                </c:pt>
                <c:pt idx="11">
                  <c:v>993</c:v>
                </c:pt>
                <c:pt idx="14">
                  <c:v>1044</c:v>
                </c:pt>
              </c:numCache>
            </c:numRef>
          </c:val>
          <c:extLst xmlns:c16r2="http://schemas.microsoft.com/office/drawing/2015/06/chart">
            <c:ext xmlns:c16="http://schemas.microsoft.com/office/drawing/2014/chart" uri="{C3380CC4-5D6E-409C-BE32-E72D297353CC}">
              <c16:uniqueId val="{00000002-8D69-49DD-BA76-EDE3D006876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D69-49DD-BA76-EDE3D006876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D69-49DD-BA76-EDE3D006876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D69-49DD-BA76-EDE3D006876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1117</c:v>
                </c:pt>
                <c:pt idx="3">
                  <c:v>1093</c:v>
                </c:pt>
                <c:pt idx="6">
                  <c:v>1062</c:v>
                </c:pt>
                <c:pt idx="9">
                  <c:v>1012</c:v>
                </c:pt>
                <c:pt idx="12">
                  <c:v>1064</c:v>
                </c:pt>
              </c:numCache>
            </c:numRef>
          </c:val>
          <c:extLst xmlns:c16r2="http://schemas.microsoft.com/office/drawing/2015/06/chart">
            <c:ext xmlns:c16="http://schemas.microsoft.com/office/drawing/2014/chart" uri="{C3380CC4-5D6E-409C-BE32-E72D297353CC}">
              <c16:uniqueId val="{00000006-8D69-49DD-BA76-EDE3D006876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8D69-49DD-BA76-EDE3D006876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1323</c:v>
                </c:pt>
                <c:pt idx="3">
                  <c:v>1312</c:v>
                </c:pt>
                <c:pt idx="6">
                  <c:v>1118</c:v>
                </c:pt>
                <c:pt idx="9">
                  <c:v>1002</c:v>
                </c:pt>
                <c:pt idx="12">
                  <c:v>889</c:v>
                </c:pt>
              </c:numCache>
            </c:numRef>
          </c:val>
          <c:extLst xmlns:c16r2="http://schemas.microsoft.com/office/drawing/2015/06/chart">
            <c:ext xmlns:c16="http://schemas.microsoft.com/office/drawing/2014/chart" uri="{C3380CC4-5D6E-409C-BE32-E72D297353CC}">
              <c16:uniqueId val="{00000008-8D69-49DD-BA76-EDE3D006876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144</c:v>
                </c:pt>
                <c:pt idx="12">
                  <c:v>139</c:v>
                </c:pt>
              </c:numCache>
            </c:numRef>
          </c:val>
          <c:extLst xmlns:c16r2="http://schemas.microsoft.com/office/drawing/2015/06/chart">
            <c:ext xmlns:c16="http://schemas.microsoft.com/office/drawing/2014/chart" uri="{C3380CC4-5D6E-409C-BE32-E72D297353CC}">
              <c16:uniqueId val="{00000009-8D69-49DD-BA76-EDE3D006876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4029</c:v>
                </c:pt>
                <c:pt idx="3">
                  <c:v>3958</c:v>
                </c:pt>
                <c:pt idx="6">
                  <c:v>3946</c:v>
                </c:pt>
                <c:pt idx="9">
                  <c:v>4285</c:v>
                </c:pt>
                <c:pt idx="12">
                  <c:v>4456</c:v>
                </c:pt>
              </c:numCache>
            </c:numRef>
          </c:val>
          <c:extLst xmlns:c16r2="http://schemas.microsoft.com/office/drawing/2015/06/chart">
            <c:ext xmlns:c16="http://schemas.microsoft.com/office/drawing/2014/chart" uri="{C3380CC4-5D6E-409C-BE32-E72D297353CC}">
              <c16:uniqueId val="{0000000A-8D69-49DD-BA76-EDE3D0068769}"/>
            </c:ext>
          </c:extLst>
        </c:ser>
        <c:dLbls>
          <c:showLegendKey val="0"/>
          <c:showVal val="0"/>
          <c:showCatName val="0"/>
          <c:showSerName val="0"/>
          <c:showPercent val="0"/>
          <c:showBubbleSize val="0"/>
        </c:dLbls>
        <c:gapWidth val="100"/>
        <c:overlap val="100"/>
        <c:axId val="678414696"/>
        <c:axId val="678418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1738</c:v>
                </c:pt>
                <c:pt idx="2">
                  <c:v>#N/A</c:v>
                </c:pt>
                <c:pt idx="3">
                  <c:v>#N/A</c:v>
                </c:pt>
                <c:pt idx="4">
                  <c:v>1655</c:v>
                </c:pt>
                <c:pt idx="5">
                  <c:v>#N/A</c:v>
                </c:pt>
                <c:pt idx="6">
                  <c:v>#N/A</c:v>
                </c:pt>
                <c:pt idx="7">
                  <c:v>1411</c:v>
                </c:pt>
                <c:pt idx="8">
                  <c:v>#N/A</c:v>
                </c:pt>
                <c:pt idx="9">
                  <c:v>#N/A</c:v>
                </c:pt>
                <c:pt idx="10">
                  <c:v>1577</c:v>
                </c:pt>
                <c:pt idx="11">
                  <c:v>#N/A</c:v>
                </c:pt>
                <c:pt idx="12">
                  <c:v>#N/A</c:v>
                </c:pt>
                <c:pt idx="13">
                  <c:v>1656</c:v>
                </c:pt>
                <c:pt idx="14">
                  <c:v>#N/A</c:v>
                </c:pt>
              </c:numCache>
            </c:numRef>
          </c:val>
          <c:smooth val="0"/>
          <c:extLst xmlns:c16r2="http://schemas.microsoft.com/office/drawing/2015/06/chart">
            <c:ext xmlns:c16="http://schemas.microsoft.com/office/drawing/2014/chart" uri="{C3380CC4-5D6E-409C-BE32-E72D297353CC}">
              <c16:uniqueId val="{0000000B-8D69-49DD-BA76-EDE3D0068769}"/>
            </c:ext>
          </c:extLst>
        </c:ser>
        <c:dLbls>
          <c:showLegendKey val="0"/>
          <c:showVal val="0"/>
          <c:showCatName val="0"/>
          <c:showSerName val="0"/>
          <c:showPercent val="0"/>
          <c:showBubbleSize val="0"/>
        </c:dLbls>
        <c:marker val="1"/>
        <c:smooth val="0"/>
        <c:axId val="678414696"/>
        <c:axId val="678418224"/>
      </c:lineChart>
      <c:catAx>
        <c:axId val="678414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78418224"/>
        <c:crosses val="autoZero"/>
        <c:auto val="1"/>
        <c:lblAlgn val="ctr"/>
        <c:lblOffset val="100"/>
        <c:tickLblSkip val="1"/>
        <c:tickMarkSkip val="1"/>
        <c:noMultiLvlLbl val="0"/>
      </c:catAx>
      <c:valAx>
        <c:axId val="678418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8414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255</c:v>
                </c:pt>
                <c:pt idx="1">
                  <c:v>355</c:v>
                </c:pt>
                <c:pt idx="2">
                  <c:v>355</c:v>
                </c:pt>
              </c:numCache>
            </c:numRef>
          </c:val>
          <c:extLst xmlns:c16r2="http://schemas.microsoft.com/office/drawing/2015/06/chart">
            <c:ext xmlns:c16="http://schemas.microsoft.com/office/drawing/2014/chart" uri="{C3380CC4-5D6E-409C-BE32-E72D297353CC}">
              <c16:uniqueId val="{00000000-4016-4373-9D69-D8857A432C0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c:v>
                </c:pt>
                <c:pt idx="1">
                  <c:v>1</c:v>
                </c:pt>
                <c:pt idx="2">
                  <c:v>1</c:v>
                </c:pt>
              </c:numCache>
            </c:numRef>
          </c:val>
          <c:extLst xmlns:c16r2="http://schemas.microsoft.com/office/drawing/2015/06/chart">
            <c:ext xmlns:c16="http://schemas.microsoft.com/office/drawing/2014/chart" uri="{C3380CC4-5D6E-409C-BE32-E72D297353CC}">
              <c16:uniqueId val="{00000001-4016-4373-9D69-D8857A432C0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295</c:v>
                </c:pt>
                <c:pt idx="1">
                  <c:v>326</c:v>
                </c:pt>
                <c:pt idx="2">
                  <c:v>327</c:v>
                </c:pt>
              </c:numCache>
            </c:numRef>
          </c:val>
          <c:extLst xmlns:c16r2="http://schemas.microsoft.com/office/drawing/2015/06/chart">
            <c:ext xmlns:c16="http://schemas.microsoft.com/office/drawing/2014/chart" uri="{C3380CC4-5D6E-409C-BE32-E72D297353CC}">
              <c16:uniqueId val="{00000002-4016-4373-9D69-D8857A432C08}"/>
            </c:ext>
          </c:extLst>
        </c:ser>
        <c:dLbls>
          <c:showLegendKey val="0"/>
          <c:showVal val="0"/>
          <c:showCatName val="0"/>
          <c:showSerName val="0"/>
          <c:showPercent val="0"/>
          <c:showBubbleSize val="0"/>
        </c:dLbls>
        <c:gapWidth val="120"/>
        <c:overlap val="100"/>
        <c:axId val="678419400"/>
        <c:axId val="678415088"/>
      </c:barChart>
      <c:catAx>
        <c:axId val="678419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78415088"/>
        <c:crosses val="autoZero"/>
        <c:auto val="1"/>
        <c:lblAlgn val="ctr"/>
        <c:lblOffset val="100"/>
        <c:tickLblSkip val="1"/>
        <c:tickMarkSkip val="1"/>
        <c:noMultiLvlLbl val="0"/>
      </c:catAx>
      <c:valAx>
        <c:axId val="6784150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78419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神奈川県松田町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元利償還金については起債発行を抑制していたことなどから、平成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年度までは減少傾向であったが、現在は増加に転じ、上昇傾向にある。今後も増加傾向は続くとみられるため、地方債の新規発行にあたっては計画的な対応が必要である。</a:t>
          </a:r>
          <a:endParaRPr lang="ja-JP" altLang="ja-JP" sz="1400">
            <a:effectLst/>
          </a:endParaRPr>
        </a:p>
        <a:p>
          <a:r>
            <a:rPr kumimoji="1" lang="ja-JP" altLang="ja-JP" sz="1100">
              <a:solidFill>
                <a:schemeClr val="dk1"/>
              </a:solidFill>
              <a:effectLst/>
              <a:latin typeface="+mn-lt"/>
              <a:ea typeface="+mn-ea"/>
              <a:cs typeface="+mn-cs"/>
            </a:rPr>
            <a:t>一方、下水道事業債等の償還が進んだことに伴い、公営企業地方債償還財源充当繰入金は減少しており、実質公債費比率の分子の額は減少傾向にある。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満期一括償還地方債の借入は利用していない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神奈川県松田町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近年、公営企業債等繰入見込額や退職手当負担見込額が減少を続けており、それらを背景に将来負担比率の分子も前年度に比べて減少していたが、平成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年度から一般会計等に係る地方債現在高の増加及び債務負担行為に基づく支出予定額の新規計上により、将来負担比率の分子は増加に転じた。</a:t>
          </a:r>
        </a:p>
        <a:p>
          <a:r>
            <a:rPr kumimoji="1" lang="ja-JP" altLang="en-US" sz="1400">
              <a:latin typeface="ＭＳ ゴシック" pitchFamily="49" charset="-128"/>
              <a:ea typeface="ＭＳ ゴシック" pitchFamily="49" charset="-128"/>
            </a:rPr>
            <a:t>今後も公営企業債等繰入見込額は減少が想定されるが、一般会計等に係る地方債の現在高は増加していく見込みのため、地方債の新規発行にあたっては計画的な対応が必要である。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神奈川県松田町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・松田町教育施設整備基金では、計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・松田町新松田駅周辺整備基金、松田町森林環境譲与税基金へ新たに積立を行い、計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・大型事業を複数、計画している中で、基金の使途が明確な特定目的基金への積立て・取崩しが行われる、財政調整基金においては適正な規模を確保していく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・松田町教育施設整備基金：松田町教育施設の整備に充てる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・松田町新松田駅周辺整備基金：新松田駅周辺の整備に充てる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・松田町体育振興基金：町民の体育振興と体育意識の高揚に要する経費に充てる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・松田町福田奨学基金：教育の機会均等を図るため、その世帯の生計を担う者の事故、病気等による経済的な理由で修学が困難となる児童</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に対し、奨学手当を給付し修学の援助をする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・松田町森林環境譲与税基金：森林の整備に関する施策及び森林の整備の促進に関する施策に充てる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・松田町再生可能エネルギー等導入促進基金：二酸化炭素排出抑制対策事業費等補助金を活用して設置する太陽光発電設備（以下「設備」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という。）について、余剰電力の電力会社への売払い収入等を新たな設備または設備の維持管理の財源に充てる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百万円の取崩しにより計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・新松田駅周辺整備基金、松田町森林環境譲与税基金へ新たに積立を行い、計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・教育施設整備基金：小学校整備事業が進む中で、今後は計画的に取崩しが行われていく予定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・新松田駅周辺整備基金：計画的に積立を行っていく予定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年度決算時に歳計剰余金の処分により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百万円の積立を行ったが、令和元年度の変動はない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・財政調整基金の適正な規模を見極めながら確保する方針</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・小学校整備など大型事業が進む中で、地方債償還の増加傾向が見込まれるため、積み立ても含めて検討</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神奈川県松田町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11,116
10,965
37.75
4,639,701
4,399,608
206,314
2,865,380
4,455,857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神奈川県内の他市町村と比べると、企業が少ないことなどから、令和元年度では県平均より</a:t>
          </a:r>
          <a:r>
            <a:rPr kumimoji="1" lang="en-US" altLang="ja-JP" sz="1300">
              <a:latin typeface="ＭＳ Ｐゴシック" panose="020B0600070205080204" pitchFamily="50" charset="-128"/>
              <a:ea typeface="ＭＳ Ｐゴシック" panose="020B0600070205080204" pitchFamily="50" charset="-128"/>
            </a:rPr>
            <a:t>0.27</a:t>
          </a:r>
          <a:r>
            <a:rPr kumimoji="1" lang="ja-JP" altLang="en-US" sz="1300">
              <a:latin typeface="ＭＳ Ｐゴシック" panose="020B0600070205080204" pitchFamily="50" charset="-128"/>
              <a:ea typeface="ＭＳ Ｐゴシック" panose="020B0600070205080204" pitchFamily="50" charset="-128"/>
            </a:rPr>
            <a:t>ポイント下回っているが、全国平均との比較では</a:t>
          </a:r>
          <a:r>
            <a:rPr kumimoji="1" lang="en-US" altLang="ja-JP" sz="1300">
              <a:latin typeface="ＭＳ Ｐゴシック" panose="020B0600070205080204" pitchFamily="50" charset="-128"/>
              <a:ea typeface="ＭＳ Ｐゴシック" panose="020B0600070205080204" pitchFamily="50" charset="-128"/>
            </a:rPr>
            <a:t>0.14</a:t>
          </a:r>
          <a:r>
            <a:rPr kumimoji="1" lang="ja-JP" altLang="en-US" sz="1300">
              <a:latin typeface="ＭＳ Ｐゴシック" panose="020B0600070205080204" pitchFamily="50" charset="-128"/>
              <a:ea typeface="ＭＳ Ｐゴシック" panose="020B0600070205080204" pitchFamily="50" charset="-128"/>
            </a:rPr>
            <a:t>ポイント上回っている。類似団体内でも上位に位置しているが、将来的には税収の減少傾向が見込まれることから、町税の徴収強化等により歳入の確保に努める。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84667</xdr:rowOff>
    </xdr:to>
    <xdr:cxnSp macro="">
      <xdr:nvCxnSpPr>
        <xdr:cNvPr id="65" name="直線コネクタ 64">
          <a:extLst>
            <a:ext uri="{FF2B5EF4-FFF2-40B4-BE49-F238E27FC236}">
              <a16:creationId xmlns="" xmlns:a16="http://schemas.microsoft.com/office/drawing/2014/main" id="{00000000-0008-0000-0300-000041000000}"/>
            </a:ext>
          </a:extLst>
        </xdr:cNvPr>
        <xdr:cNvCxnSpPr/>
      </xdr:nvCxnSpPr>
      <xdr:spPr>
        <a:xfrm flipV="1">
          <a:off x="4953000" y="6192157"/>
          <a:ext cx="0" cy="1436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a:extLst>
            <a:ext uri="{FF2B5EF4-FFF2-40B4-BE49-F238E27FC236}">
              <a16:creationId xmlns="" xmlns:a16="http://schemas.microsoft.com/office/drawing/2014/main" id="{00000000-0008-0000-0300-000042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70455</xdr:rowOff>
    </xdr:from>
    <xdr:to>
      <xdr:col>23</xdr:col>
      <xdr:colOff>133350</xdr:colOff>
      <xdr:row>41</xdr:row>
      <xdr:rowOff>70455</xdr:rowOff>
    </xdr:to>
    <xdr:cxnSp macro="">
      <xdr:nvCxnSpPr>
        <xdr:cNvPr id="70" name="直線コネクタ 69">
          <a:extLst>
            <a:ext uri="{FF2B5EF4-FFF2-40B4-BE49-F238E27FC236}">
              <a16:creationId xmlns="" xmlns:a16="http://schemas.microsoft.com/office/drawing/2014/main" id="{00000000-0008-0000-0300-000046000000}"/>
            </a:ext>
          </a:extLst>
        </xdr:cNvPr>
        <xdr:cNvCxnSpPr/>
      </xdr:nvCxnSpPr>
      <xdr:spPr>
        <a:xfrm>
          <a:off x="4114800" y="70999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1" name="財政力平均値テキスト">
          <a:extLst>
            <a:ext uri="{FF2B5EF4-FFF2-40B4-BE49-F238E27FC236}">
              <a16:creationId xmlns="" xmlns:a16="http://schemas.microsoft.com/office/drawing/2014/main" id="{00000000-0008-0000-0300-000047000000}"/>
            </a:ext>
          </a:extLst>
        </xdr:cNvPr>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2" name="フローチャート: 判断 71">
          <a:extLst>
            <a:ext uri="{FF2B5EF4-FFF2-40B4-BE49-F238E27FC236}">
              <a16:creationId xmlns="" xmlns:a16="http://schemas.microsoft.com/office/drawing/2014/main" id="{00000000-0008-0000-0300-000048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70455</xdr:rowOff>
    </xdr:from>
    <xdr:to>
      <xdr:col>19</xdr:col>
      <xdr:colOff>133350</xdr:colOff>
      <xdr:row>41</xdr:row>
      <xdr:rowOff>70455</xdr:rowOff>
    </xdr:to>
    <xdr:cxnSp macro="">
      <xdr:nvCxnSpPr>
        <xdr:cNvPr id="73" name="直線コネクタ 72">
          <a:extLst>
            <a:ext uri="{FF2B5EF4-FFF2-40B4-BE49-F238E27FC236}">
              <a16:creationId xmlns="" xmlns:a16="http://schemas.microsoft.com/office/drawing/2014/main" id="{00000000-0008-0000-0300-000049000000}"/>
            </a:ext>
          </a:extLst>
        </xdr:cNvPr>
        <xdr:cNvCxnSpPr/>
      </xdr:nvCxnSpPr>
      <xdr:spPr>
        <a:xfrm>
          <a:off x="3225800" y="7099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a:extLst>
            <a:ext uri="{FF2B5EF4-FFF2-40B4-BE49-F238E27FC236}">
              <a16:creationId xmlns="" xmlns:a16="http://schemas.microsoft.com/office/drawing/2014/main" id="{00000000-0008-0000-0300-00004A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5" name="テキスト ボックス 74">
          <a:extLst>
            <a:ext uri="{FF2B5EF4-FFF2-40B4-BE49-F238E27FC236}">
              <a16:creationId xmlns="" xmlns:a16="http://schemas.microsoft.com/office/drawing/2014/main" id="{00000000-0008-0000-0300-00004B000000}"/>
            </a:ext>
          </a:extLst>
        </xdr:cNvPr>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70455</xdr:rowOff>
    </xdr:from>
    <xdr:to>
      <xdr:col>15</xdr:col>
      <xdr:colOff>82550</xdr:colOff>
      <xdr:row>41</xdr:row>
      <xdr:rowOff>70455</xdr:rowOff>
    </xdr:to>
    <xdr:cxnSp macro="">
      <xdr:nvCxnSpPr>
        <xdr:cNvPr id="76" name="直線コネクタ 75">
          <a:extLst>
            <a:ext uri="{FF2B5EF4-FFF2-40B4-BE49-F238E27FC236}">
              <a16:creationId xmlns="" xmlns:a16="http://schemas.microsoft.com/office/drawing/2014/main" id="{00000000-0008-0000-0300-00004C000000}"/>
            </a:ext>
          </a:extLst>
        </xdr:cNvPr>
        <xdr:cNvCxnSpPr/>
      </xdr:nvCxnSpPr>
      <xdr:spPr>
        <a:xfrm>
          <a:off x="2336800" y="7099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32052</xdr:rowOff>
    </xdr:from>
    <xdr:to>
      <xdr:col>15</xdr:col>
      <xdr:colOff>133350</xdr:colOff>
      <xdr:row>42</xdr:row>
      <xdr:rowOff>133652</xdr:rowOff>
    </xdr:to>
    <xdr:sp macro="" textlink="">
      <xdr:nvSpPr>
        <xdr:cNvPr id="77" name="フローチャート: 判断 76">
          <a:extLst>
            <a:ext uri="{FF2B5EF4-FFF2-40B4-BE49-F238E27FC236}">
              <a16:creationId xmlns="" xmlns:a16="http://schemas.microsoft.com/office/drawing/2014/main" id="{00000000-0008-0000-0300-00004D000000}"/>
            </a:ext>
          </a:extLst>
        </xdr:cNvPr>
        <xdr:cNvSpPr/>
      </xdr:nvSpPr>
      <xdr:spPr>
        <a:xfrm>
          <a:off x="3175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118429</xdr:rowOff>
    </xdr:from>
    <xdr:ext cx="762000" cy="259045"/>
    <xdr:sp macro="" textlink="">
      <xdr:nvSpPr>
        <xdr:cNvPr id="78" name="テキスト ボックス 77">
          <a:extLst>
            <a:ext uri="{FF2B5EF4-FFF2-40B4-BE49-F238E27FC236}">
              <a16:creationId xmlns="" xmlns:a16="http://schemas.microsoft.com/office/drawing/2014/main" id="{00000000-0008-0000-0300-00004E000000}"/>
            </a:ext>
          </a:extLst>
        </xdr:cNvPr>
        <xdr:cNvSpPr txBox="1"/>
      </xdr:nvSpPr>
      <xdr:spPr>
        <a:xfrm>
          <a:off x="2844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70455</xdr:rowOff>
    </xdr:from>
    <xdr:to>
      <xdr:col>11</xdr:col>
      <xdr:colOff>31750</xdr:colOff>
      <xdr:row>41</xdr:row>
      <xdr:rowOff>70455</xdr:rowOff>
    </xdr:to>
    <xdr:cxnSp macro="">
      <xdr:nvCxnSpPr>
        <xdr:cNvPr id="79" name="直線コネクタ 78">
          <a:extLst>
            <a:ext uri="{FF2B5EF4-FFF2-40B4-BE49-F238E27FC236}">
              <a16:creationId xmlns="" xmlns:a16="http://schemas.microsoft.com/office/drawing/2014/main" id="{00000000-0008-0000-0300-00004F000000}"/>
            </a:ext>
          </a:extLst>
        </xdr:cNvPr>
        <xdr:cNvCxnSpPr/>
      </xdr:nvCxnSpPr>
      <xdr:spPr>
        <a:xfrm>
          <a:off x="1447800" y="7099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82" name="フローチャート: 判断 81">
          <a:extLst>
            <a:ext uri="{FF2B5EF4-FFF2-40B4-BE49-F238E27FC236}">
              <a16:creationId xmlns="" xmlns:a16="http://schemas.microsoft.com/office/drawing/2014/main" id="{00000000-0008-0000-0300-000052000000}"/>
            </a:ext>
          </a:extLst>
        </xdr:cNvPr>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152901</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1066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19655</xdr:rowOff>
    </xdr:from>
    <xdr:to>
      <xdr:col>23</xdr:col>
      <xdr:colOff>184150</xdr:colOff>
      <xdr:row>41</xdr:row>
      <xdr:rowOff>121255</xdr:rowOff>
    </xdr:to>
    <xdr:sp macro="" textlink="">
      <xdr:nvSpPr>
        <xdr:cNvPr id="89" name="楕円 88">
          <a:extLst>
            <a:ext uri="{FF2B5EF4-FFF2-40B4-BE49-F238E27FC236}">
              <a16:creationId xmlns="" xmlns:a16="http://schemas.microsoft.com/office/drawing/2014/main" id="{00000000-0008-0000-0300-000059000000}"/>
            </a:ext>
          </a:extLst>
        </xdr:cNvPr>
        <xdr:cNvSpPr/>
      </xdr:nvSpPr>
      <xdr:spPr>
        <a:xfrm>
          <a:off x="49022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36182</xdr:rowOff>
    </xdr:from>
    <xdr:ext cx="762000" cy="259045"/>
    <xdr:sp macro="" textlink="">
      <xdr:nvSpPr>
        <xdr:cNvPr id="90" name="財政力該当値テキスト">
          <a:extLst>
            <a:ext uri="{FF2B5EF4-FFF2-40B4-BE49-F238E27FC236}">
              <a16:creationId xmlns="" xmlns:a16="http://schemas.microsoft.com/office/drawing/2014/main" id="{00000000-0008-0000-0300-00005A000000}"/>
            </a:ext>
          </a:extLst>
        </xdr:cNvPr>
        <xdr:cNvSpPr txBox="1"/>
      </xdr:nvSpPr>
      <xdr:spPr>
        <a:xfrm>
          <a:off x="5041900" y="689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19655</xdr:rowOff>
    </xdr:from>
    <xdr:to>
      <xdr:col>19</xdr:col>
      <xdr:colOff>184150</xdr:colOff>
      <xdr:row>41</xdr:row>
      <xdr:rowOff>121255</xdr:rowOff>
    </xdr:to>
    <xdr:sp macro="" textlink="">
      <xdr:nvSpPr>
        <xdr:cNvPr id="91" name="楕円 90">
          <a:extLst>
            <a:ext uri="{FF2B5EF4-FFF2-40B4-BE49-F238E27FC236}">
              <a16:creationId xmlns="" xmlns:a16="http://schemas.microsoft.com/office/drawing/2014/main" id="{00000000-0008-0000-0300-00005B000000}"/>
            </a:ext>
          </a:extLst>
        </xdr:cNvPr>
        <xdr:cNvSpPr/>
      </xdr:nvSpPr>
      <xdr:spPr>
        <a:xfrm>
          <a:off x="4064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131432</xdr:rowOff>
    </xdr:from>
    <xdr:ext cx="736600" cy="259045"/>
    <xdr:sp macro="" textlink="">
      <xdr:nvSpPr>
        <xdr:cNvPr id="92" name="テキスト ボックス 91">
          <a:extLst>
            <a:ext uri="{FF2B5EF4-FFF2-40B4-BE49-F238E27FC236}">
              <a16:creationId xmlns="" xmlns:a16="http://schemas.microsoft.com/office/drawing/2014/main" id="{00000000-0008-0000-0300-00005C000000}"/>
            </a:ext>
          </a:extLst>
        </xdr:cNvPr>
        <xdr:cNvSpPr txBox="1"/>
      </xdr:nvSpPr>
      <xdr:spPr>
        <a:xfrm>
          <a:off x="3733800" y="681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19655</xdr:rowOff>
    </xdr:from>
    <xdr:to>
      <xdr:col>15</xdr:col>
      <xdr:colOff>133350</xdr:colOff>
      <xdr:row>41</xdr:row>
      <xdr:rowOff>121255</xdr:rowOff>
    </xdr:to>
    <xdr:sp macro="" textlink="">
      <xdr:nvSpPr>
        <xdr:cNvPr id="93" name="楕円 92">
          <a:extLst>
            <a:ext uri="{FF2B5EF4-FFF2-40B4-BE49-F238E27FC236}">
              <a16:creationId xmlns="" xmlns:a16="http://schemas.microsoft.com/office/drawing/2014/main" id="{00000000-0008-0000-0300-00005D000000}"/>
            </a:ext>
          </a:extLst>
        </xdr:cNvPr>
        <xdr:cNvSpPr/>
      </xdr:nvSpPr>
      <xdr:spPr>
        <a:xfrm>
          <a:off x="3175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131432</xdr:rowOff>
    </xdr:from>
    <xdr:ext cx="762000" cy="259045"/>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2844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19655</xdr:rowOff>
    </xdr:from>
    <xdr:to>
      <xdr:col>11</xdr:col>
      <xdr:colOff>82550</xdr:colOff>
      <xdr:row>41</xdr:row>
      <xdr:rowOff>121255</xdr:rowOff>
    </xdr:to>
    <xdr:sp macro="" textlink="">
      <xdr:nvSpPr>
        <xdr:cNvPr id="95" name="楕円 94">
          <a:extLst>
            <a:ext uri="{FF2B5EF4-FFF2-40B4-BE49-F238E27FC236}">
              <a16:creationId xmlns="" xmlns:a16="http://schemas.microsoft.com/office/drawing/2014/main" id="{00000000-0008-0000-0300-00005F000000}"/>
            </a:ext>
          </a:extLst>
        </xdr:cNvPr>
        <xdr:cNvSpPr/>
      </xdr:nvSpPr>
      <xdr:spPr>
        <a:xfrm>
          <a:off x="2286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131432</xdr:rowOff>
    </xdr:from>
    <xdr:ext cx="762000" cy="259045"/>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1955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19655</xdr:rowOff>
    </xdr:from>
    <xdr:to>
      <xdr:col>7</xdr:col>
      <xdr:colOff>31750</xdr:colOff>
      <xdr:row>41</xdr:row>
      <xdr:rowOff>121255</xdr:rowOff>
    </xdr:to>
    <xdr:sp macro="" textlink="">
      <xdr:nvSpPr>
        <xdr:cNvPr id="97" name="楕円 96">
          <a:extLst>
            <a:ext uri="{FF2B5EF4-FFF2-40B4-BE49-F238E27FC236}">
              <a16:creationId xmlns="" xmlns:a16="http://schemas.microsoft.com/office/drawing/2014/main" id="{00000000-0008-0000-0300-000061000000}"/>
            </a:ext>
          </a:extLst>
        </xdr:cNvPr>
        <xdr:cNvSpPr/>
      </xdr:nvSpPr>
      <xdr:spPr>
        <a:xfrm>
          <a:off x="1397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131432</xdr:rowOff>
    </xdr:from>
    <xdr:ext cx="762000" cy="259045"/>
    <xdr:sp macro=""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1066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年度は対前年度比で</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ポイント減少したが、これは特定企業に特別収益があったことが要因となっていた。平成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年度は、その反動を受け、対前年度比で</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ポイント増加した。令和元年度は法人税割の増により対前年度比で</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ポイント減少、今後も公債費の大幅な増加が見込まれるため、全ての事業を点検し、優先度の低い事業については廃止も含めて見直しを図り、経常経費の削減を計画的に進める。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66</xdr:row>
      <xdr:rowOff>30269</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flipV="1">
          <a:off x="4953000" y="993838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2346</xdr:rowOff>
    </xdr:from>
    <xdr:ext cx="762000" cy="259045"/>
    <xdr:sp macro="" textlink="">
      <xdr:nvSpPr>
        <xdr:cNvPr id="129" name="財政構造の弾力性最小値テキスト">
          <a:extLst>
            <a:ext uri="{FF2B5EF4-FFF2-40B4-BE49-F238E27FC236}">
              <a16:creationId xmlns="" xmlns:a16="http://schemas.microsoft.com/office/drawing/2014/main" id="{00000000-0008-0000-0300-000081000000}"/>
            </a:ext>
          </a:extLst>
        </xdr:cNvPr>
        <xdr:cNvSpPr txBox="1"/>
      </xdr:nvSpPr>
      <xdr:spPr>
        <a:xfrm>
          <a:off x="5041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30269</xdr:rowOff>
    </xdr:from>
    <xdr:to>
      <xdr:col>24</xdr:col>
      <xdr:colOff>12700</xdr:colOff>
      <xdr:row>66</xdr:row>
      <xdr:rowOff>30269</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a:off x="4864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31" name="財政構造の弾力性最大値テキスト">
          <a:extLst>
            <a:ext uri="{FF2B5EF4-FFF2-40B4-BE49-F238E27FC236}">
              <a16:creationId xmlns="" xmlns:a16="http://schemas.microsoft.com/office/drawing/2014/main" id="{00000000-0008-0000-0300-000083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120862</xdr:rowOff>
    </xdr:from>
    <xdr:to>
      <xdr:col>23</xdr:col>
      <xdr:colOff>133350</xdr:colOff>
      <xdr:row>63</xdr:row>
      <xdr:rowOff>86148</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flipV="1">
          <a:off x="4114800" y="10750762"/>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90398</xdr:rowOff>
    </xdr:from>
    <xdr:ext cx="762000" cy="259045"/>
    <xdr:sp macro="" textlink="">
      <xdr:nvSpPr>
        <xdr:cNvPr id="134" name="財政構造の弾力性平均値テキスト">
          <a:extLst>
            <a:ext uri="{FF2B5EF4-FFF2-40B4-BE49-F238E27FC236}">
              <a16:creationId xmlns="" xmlns:a16="http://schemas.microsoft.com/office/drawing/2014/main" id="{00000000-0008-0000-0300-000086000000}"/>
            </a:ext>
          </a:extLst>
        </xdr:cNvPr>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5" name="フローチャート: 判断 134">
          <a:extLst>
            <a:ext uri="{FF2B5EF4-FFF2-40B4-BE49-F238E27FC236}">
              <a16:creationId xmlns="" xmlns:a16="http://schemas.microsoft.com/office/drawing/2014/main" id="{00000000-0008-0000-0300-000087000000}"/>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63</xdr:row>
      <xdr:rowOff>86148</xdr:rowOff>
    </xdr:to>
    <xdr:cxnSp macro="">
      <xdr:nvCxnSpPr>
        <xdr:cNvPr id="136" name="直線コネクタ 135">
          <a:extLst>
            <a:ext uri="{FF2B5EF4-FFF2-40B4-BE49-F238E27FC236}">
              <a16:creationId xmlns="" xmlns:a16="http://schemas.microsoft.com/office/drawing/2014/main" id="{00000000-0008-0000-0300-000088000000}"/>
            </a:ext>
          </a:extLst>
        </xdr:cNvPr>
        <xdr:cNvCxnSpPr/>
      </xdr:nvCxnSpPr>
      <xdr:spPr>
        <a:xfrm>
          <a:off x="3225800" y="10746740"/>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70062</xdr:rowOff>
    </xdr:from>
    <xdr:to>
      <xdr:col>19</xdr:col>
      <xdr:colOff>184150</xdr:colOff>
      <xdr:row>63</xdr:row>
      <xdr:rowOff>212</xdr:rowOff>
    </xdr:to>
    <xdr:sp macro="" textlink="">
      <xdr:nvSpPr>
        <xdr:cNvPr id="137" name="フローチャート: 判断 136">
          <a:extLst>
            <a:ext uri="{FF2B5EF4-FFF2-40B4-BE49-F238E27FC236}">
              <a16:creationId xmlns="" xmlns:a16="http://schemas.microsoft.com/office/drawing/2014/main" id="{00000000-0008-0000-0300-000089000000}"/>
            </a:ext>
          </a:extLst>
        </xdr:cNvPr>
        <xdr:cNvSpPr/>
      </xdr:nvSpPr>
      <xdr:spPr>
        <a:xfrm>
          <a:off x="4064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10389</xdr:rowOff>
    </xdr:from>
    <xdr:ext cx="736600" cy="259045"/>
    <xdr:sp macro="" textlink="">
      <xdr:nvSpPr>
        <xdr:cNvPr id="138" name="テキスト ボックス 137">
          <a:extLst>
            <a:ext uri="{FF2B5EF4-FFF2-40B4-BE49-F238E27FC236}">
              <a16:creationId xmlns="" xmlns:a16="http://schemas.microsoft.com/office/drawing/2014/main" id="{00000000-0008-0000-0300-00008A000000}"/>
            </a:ext>
          </a:extLst>
        </xdr:cNvPr>
        <xdr:cNvSpPr txBox="1"/>
      </xdr:nvSpPr>
      <xdr:spPr>
        <a:xfrm>
          <a:off x="3733800" y="10468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63</xdr:row>
      <xdr:rowOff>25823</xdr:rowOff>
    </xdr:to>
    <xdr:cxnSp macro="">
      <xdr:nvCxnSpPr>
        <xdr:cNvPr id="139" name="直線コネクタ 138">
          <a:extLst>
            <a:ext uri="{FF2B5EF4-FFF2-40B4-BE49-F238E27FC236}">
              <a16:creationId xmlns="" xmlns:a16="http://schemas.microsoft.com/office/drawing/2014/main" id="{00000000-0008-0000-0300-00008B000000}"/>
            </a:ext>
          </a:extLst>
        </xdr:cNvPr>
        <xdr:cNvCxnSpPr/>
      </xdr:nvCxnSpPr>
      <xdr:spPr>
        <a:xfrm flipV="1">
          <a:off x="2336800" y="1074674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a:extLst>
            <a:ext uri="{FF2B5EF4-FFF2-40B4-BE49-F238E27FC236}">
              <a16:creationId xmlns="" xmlns:a16="http://schemas.microsoft.com/office/drawing/2014/main" id="{00000000-0008-0000-0300-00008C000000}"/>
            </a:ext>
          </a:extLst>
        </xdr:cNvPr>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25823</xdr:rowOff>
    </xdr:from>
    <xdr:to>
      <xdr:col>11</xdr:col>
      <xdr:colOff>31750</xdr:colOff>
      <xdr:row>63</xdr:row>
      <xdr:rowOff>57996</xdr:rowOff>
    </xdr:to>
    <xdr:cxnSp macro="">
      <xdr:nvCxnSpPr>
        <xdr:cNvPr id="142" name="直線コネクタ 141">
          <a:extLst>
            <a:ext uri="{FF2B5EF4-FFF2-40B4-BE49-F238E27FC236}">
              <a16:creationId xmlns="" xmlns:a16="http://schemas.microsoft.com/office/drawing/2014/main" id="{00000000-0008-0000-0300-00008E000000}"/>
            </a:ext>
          </a:extLst>
        </xdr:cNvPr>
        <xdr:cNvCxnSpPr/>
      </xdr:nvCxnSpPr>
      <xdr:spPr>
        <a:xfrm flipV="1">
          <a:off x="1447800" y="108271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13758</xdr:rowOff>
    </xdr:from>
    <xdr:to>
      <xdr:col>11</xdr:col>
      <xdr:colOff>82550</xdr:colOff>
      <xdr:row>62</xdr:row>
      <xdr:rowOff>115358</xdr:rowOff>
    </xdr:to>
    <xdr:sp macro="" textlink="">
      <xdr:nvSpPr>
        <xdr:cNvPr id="143" name="フローチャート: 判断 142">
          <a:extLst>
            <a:ext uri="{FF2B5EF4-FFF2-40B4-BE49-F238E27FC236}">
              <a16:creationId xmlns="" xmlns:a16="http://schemas.microsoft.com/office/drawing/2014/main" id="{00000000-0008-0000-0300-00008F000000}"/>
            </a:ext>
          </a:extLst>
        </xdr:cNvPr>
        <xdr:cNvSpPr/>
      </xdr:nvSpPr>
      <xdr:spPr>
        <a:xfrm>
          <a:off x="2286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125535</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1955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45" name="フローチャート: 判断 144">
          <a:extLst>
            <a:ext uri="{FF2B5EF4-FFF2-40B4-BE49-F238E27FC236}">
              <a16:creationId xmlns="" xmlns:a16="http://schemas.microsoft.com/office/drawing/2014/main" id="{00000000-0008-0000-0300-000091000000}"/>
            </a:ext>
          </a:extLst>
        </xdr:cNvPr>
        <xdr:cNvSpPr/>
      </xdr:nvSpPr>
      <xdr:spPr>
        <a:xfrm>
          <a:off x="1397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73254</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1066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70062</xdr:rowOff>
    </xdr:from>
    <xdr:to>
      <xdr:col>23</xdr:col>
      <xdr:colOff>184150</xdr:colOff>
      <xdr:row>63</xdr:row>
      <xdr:rowOff>212</xdr:rowOff>
    </xdr:to>
    <xdr:sp macro="" textlink="">
      <xdr:nvSpPr>
        <xdr:cNvPr id="152" name="楕円 151">
          <a:extLst>
            <a:ext uri="{FF2B5EF4-FFF2-40B4-BE49-F238E27FC236}">
              <a16:creationId xmlns="" xmlns:a16="http://schemas.microsoft.com/office/drawing/2014/main" id="{00000000-0008-0000-0300-000098000000}"/>
            </a:ext>
          </a:extLst>
        </xdr:cNvPr>
        <xdr:cNvSpPr/>
      </xdr:nvSpPr>
      <xdr:spPr>
        <a:xfrm>
          <a:off x="49022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86589</xdr:rowOff>
    </xdr:from>
    <xdr:ext cx="762000" cy="259045"/>
    <xdr:sp macro="" textlink="">
      <xdr:nvSpPr>
        <xdr:cNvPr id="153" name="財政構造の弾力性該当値テキスト">
          <a:extLst>
            <a:ext uri="{FF2B5EF4-FFF2-40B4-BE49-F238E27FC236}">
              <a16:creationId xmlns="" xmlns:a16="http://schemas.microsoft.com/office/drawing/2014/main" id="{00000000-0008-0000-0300-000099000000}"/>
            </a:ext>
          </a:extLst>
        </xdr:cNvPr>
        <xdr:cNvSpPr txBox="1"/>
      </xdr:nvSpPr>
      <xdr:spPr>
        <a:xfrm>
          <a:off x="50419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35348</xdr:rowOff>
    </xdr:from>
    <xdr:to>
      <xdr:col>19</xdr:col>
      <xdr:colOff>184150</xdr:colOff>
      <xdr:row>63</xdr:row>
      <xdr:rowOff>136948</xdr:rowOff>
    </xdr:to>
    <xdr:sp macro="" textlink="">
      <xdr:nvSpPr>
        <xdr:cNvPr id="154" name="楕円 153">
          <a:extLst>
            <a:ext uri="{FF2B5EF4-FFF2-40B4-BE49-F238E27FC236}">
              <a16:creationId xmlns="" xmlns:a16="http://schemas.microsoft.com/office/drawing/2014/main" id="{00000000-0008-0000-0300-00009A000000}"/>
            </a:ext>
          </a:extLst>
        </xdr:cNvPr>
        <xdr:cNvSpPr/>
      </xdr:nvSpPr>
      <xdr:spPr>
        <a:xfrm>
          <a:off x="4064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121725</xdr:rowOff>
    </xdr:from>
    <xdr:ext cx="736600" cy="259045"/>
    <xdr:sp macro="" textlink="">
      <xdr:nvSpPr>
        <xdr:cNvPr id="155" name="テキスト ボックス 154">
          <a:extLst>
            <a:ext uri="{FF2B5EF4-FFF2-40B4-BE49-F238E27FC236}">
              <a16:creationId xmlns="" xmlns:a16="http://schemas.microsoft.com/office/drawing/2014/main" id="{00000000-0008-0000-0300-00009B000000}"/>
            </a:ext>
          </a:extLst>
        </xdr:cNvPr>
        <xdr:cNvSpPr txBox="1"/>
      </xdr:nvSpPr>
      <xdr:spPr>
        <a:xfrm>
          <a:off x="3733800" y="10923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66040</xdr:rowOff>
    </xdr:from>
    <xdr:to>
      <xdr:col>15</xdr:col>
      <xdr:colOff>133350</xdr:colOff>
      <xdr:row>62</xdr:row>
      <xdr:rowOff>167640</xdr:rowOff>
    </xdr:to>
    <xdr:sp macro="" textlink="">
      <xdr:nvSpPr>
        <xdr:cNvPr id="156" name="楕円 155">
          <a:extLst>
            <a:ext uri="{FF2B5EF4-FFF2-40B4-BE49-F238E27FC236}">
              <a16:creationId xmlns="" xmlns:a16="http://schemas.microsoft.com/office/drawing/2014/main" id="{00000000-0008-0000-0300-00009C000000}"/>
            </a:ext>
          </a:extLst>
        </xdr:cNvPr>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57" name="テキスト ボックス 156">
          <a:extLst>
            <a:ext uri="{FF2B5EF4-FFF2-40B4-BE49-F238E27FC236}">
              <a16:creationId xmlns="" xmlns:a16="http://schemas.microsoft.com/office/drawing/2014/main" id="{00000000-0008-0000-0300-00009D000000}"/>
            </a:ext>
          </a:extLst>
        </xdr:cNvPr>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146473</xdr:rowOff>
    </xdr:from>
    <xdr:to>
      <xdr:col>11</xdr:col>
      <xdr:colOff>82550</xdr:colOff>
      <xdr:row>63</xdr:row>
      <xdr:rowOff>76623</xdr:rowOff>
    </xdr:to>
    <xdr:sp macro="" textlink="">
      <xdr:nvSpPr>
        <xdr:cNvPr id="158" name="楕円 157">
          <a:extLst>
            <a:ext uri="{FF2B5EF4-FFF2-40B4-BE49-F238E27FC236}">
              <a16:creationId xmlns="" xmlns:a16="http://schemas.microsoft.com/office/drawing/2014/main" id="{00000000-0008-0000-0300-00009E000000}"/>
            </a:ext>
          </a:extLst>
        </xdr:cNvPr>
        <xdr:cNvSpPr/>
      </xdr:nvSpPr>
      <xdr:spPr>
        <a:xfrm>
          <a:off x="2286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61400</xdr:rowOff>
    </xdr:from>
    <xdr:ext cx="762000" cy="259045"/>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1955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7196</xdr:rowOff>
    </xdr:from>
    <xdr:to>
      <xdr:col>7</xdr:col>
      <xdr:colOff>31750</xdr:colOff>
      <xdr:row>63</xdr:row>
      <xdr:rowOff>108796</xdr:rowOff>
    </xdr:to>
    <xdr:sp macro="" textlink="">
      <xdr:nvSpPr>
        <xdr:cNvPr id="160" name="楕円 159">
          <a:extLst>
            <a:ext uri="{FF2B5EF4-FFF2-40B4-BE49-F238E27FC236}">
              <a16:creationId xmlns="" xmlns:a16="http://schemas.microsoft.com/office/drawing/2014/main" id="{00000000-0008-0000-0300-0000A0000000}"/>
            </a:ext>
          </a:extLst>
        </xdr:cNvPr>
        <xdr:cNvSpPr/>
      </xdr:nvSpPr>
      <xdr:spPr>
        <a:xfrm>
          <a:off x="1397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93573</xdr:rowOff>
    </xdr:from>
    <xdr:ext cx="762000" cy="259045"/>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1066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[145,469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人件費、物件費及び維持補修費の合計額の人口１人当たりの金額は類似団体内平均より低く推移している。今後も人件費や物件費の抑制を図り、更なる改善に努める。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68089</xdr:rowOff>
    </xdr:from>
    <xdr:to>
      <xdr:col>23</xdr:col>
      <xdr:colOff>133350</xdr:colOff>
      <xdr:row>89</xdr:row>
      <xdr:rowOff>125960</xdr:rowOff>
    </xdr:to>
    <xdr:cxnSp macro="">
      <xdr:nvCxnSpPr>
        <xdr:cNvPr id="191" name="直線コネクタ 190">
          <a:extLst>
            <a:ext uri="{FF2B5EF4-FFF2-40B4-BE49-F238E27FC236}">
              <a16:creationId xmlns="" xmlns:a16="http://schemas.microsoft.com/office/drawing/2014/main" id="{00000000-0008-0000-0300-0000BF000000}"/>
            </a:ext>
          </a:extLst>
        </xdr:cNvPr>
        <xdr:cNvCxnSpPr/>
      </xdr:nvCxnSpPr>
      <xdr:spPr>
        <a:xfrm flipV="1">
          <a:off x="4953000" y="13784089"/>
          <a:ext cx="0" cy="1600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98037</xdr:rowOff>
    </xdr:from>
    <xdr:ext cx="762000" cy="259045"/>
    <xdr:sp macro="" textlink="">
      <xdr:nvSpPr>
        <xdr:cNvPr id="192" name="人件費・物件費等の状況最小値テキスト">
          <a:extLst>
            <a:ext uri="{FF2B5EF4-FFF2-40B4-BE49-F238E27FC236}">
              <a16:creationId xmlns="" xmlns:a16="http://schemas.microsoft.com/office/drawing/2014/main" id="{00000000-0008-0000-0300-0000C0000000}"/>
            </a:ext>
          </a:extLst>
        </xdr:cNvPr>
        <xdr:cNvSpPr txBox="1"/>
      </xdr:nvSpPr>
      <xdr:spPr>
        <a:xfrm>
          <a:off x="5041900" y="1535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125960</xdr:rowOff>
    </xdr:from>
    <xdr:to>
      <xdr:col>24</xdr:col>
      <xdr:colOff>12700</xdr:colOff>
      <xdr:row>89</xdr:row>
      <xdr:rowOff>125960</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864100" y="1538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154466</xdr:rowOff>
    </xdr:from>
    <xdr:ext cx="762000" cy="259045"/>
    <xdr:sp macro="" textlink="">
      <xdr:nvSpPr>
        <xdr:cNvPr id="194" name="人件費・物件費等の状況最大値テキスト">
          <a:extLst>
            <a:ext uri="{FF2B5EF4-FFF2-40B4-BE49-F238E27FC236}">
              <a16:creationId xmlns="" xmlns:a16="http://schemas.microsoft.com/office/drawing/2014/main" id="{00000000-0008-0000-0300-0000C2000000}"/>
            </a:ext>
          </a:extLst>
        </xdr:cNvPr>
        <xdr:cNvSpPr txBox="1"/>
      </xdr:nvSpPr>
      <xdr:spPr>
        <a:xfrm>
          <a:off x="5041900" y="135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68089</xdr:rowOff>
    </xdr:from>
    <xdr:to>
      <xdr:col>24</xdr:col>
      <xdr:colOff>12700</xdr:colOff>
      <xdr:row>80</xdr:row>
      <xdr:rowOff>68089</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a:off x="4864100" y="1378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96078</xdr:rowOff>
    </xdr:from>
    <xdr:to>
      <xdr:col>23</xdr:col>
      <xdr:colOff>133350</xdr:colOff>
      <xdr:row>81</xdr:row>
      <xdr:rowOff>98777</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flipV="1">
          <a:off x="4114800" y="13983528"/>
          <a:ext cx="838200" cy="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14755</xdr:rowOff>
    </xdr:from>
    <xdr:ext cx="762000" cy="259045"/>
    <xdr:sp macro="" textlink="">
      <xdr:nvSpPr>
        <xdr:cNvPr id="197" name="人件費・物件費等の状況平均値テキスト">
          <a:extLst>
            <a:ext uri="{FF2B5EF4-FFF2-40B4-BE49-F238E27FC236}">
              <a16:creationId xmlns="" xmlns:a16="http://schemas.microsoft.com/office/drawing/2014/main" id="{00000000-0008-0000-0300-0000C5000000}"/>
            </a:ext>
          </a:extLst>
        </xdr:cNvPr>
        <xdr:cNvSpPr txBox="1"/>
      </xdr:nvSpPr>
      <xdr:spPr>
        <a:xfrm>
          <a:off x="5041900" y="14073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42678</xdr:rowOff>
    </xdr:from>
    <xdr:to>
      <xdr:col>23</xdr:col>
      <xdr:colOff>184150</xdr:colOff>
      <xdr:row>82</xdr:row>
      <xdr:rowOff>144278</xdr:rowOff>
    </xdr:to>
    <xdr:sp macro="" textlink="">
      <xdr:nvSpPr>
        <xdr:cNvPr id="198" name="フローチャート: 判断 197">
          <a:extLst>
            <a:ext uri="{FF2B5EF4-FFF2-40B4-BE49-F238E27FC236}">
              <a16:creationId xmlns="" xmlns:a16="http://schemas.microsoft.com/office/drawing/2014/main" id="{00000000-0008-0000-0300-0000C6000000}"/>
            </a:ext>
          </a:extLst>
        </xdr:cNvPr>
        <xdr:cNvSpPr/>
      </xdr:nvSpPr>
      <xdr:spPr>
        <a:xfrm>
          <a:off x="4902200" y="1410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98777</xdr:rowOff>
    </xdr:from>
    <xdr:to>
      <xdr:col>19</xdr:col>
      <xdr:colOff>133350</xdr:colOff>
      <xdr:row>81</xdr:row>
      <xdr:rowOff>113174</xdr:rowOff>
    </xdr:to>
    <xdr:cxnSp macro="">
      <xdr:nvCxnSpPr>
        <xdr:cNvPr id="199" name="直線コネクタ 198">
          <a:extLst>
            <a:ext uri="{FF2B5EF4-FFF2-40B4-BE49-F238E27FC236}">
              <a16:creationId xmlns="" xmlns:a16="http://schemas.microsoft.com/office/drawing/2014/main" id="{00000000-0008-0000-0300-0000C7000000}"/>
            </a:ext>
          </a:extLst>
        </xdr:cNvPr>
        <xdr:cNvCxnSpPr/>
      </xdr:nvCxnSpPr>
      <xdr:spPr>
        <a:xfrm flipV="1">
          <a:off x="3225800" y="13986227"/>
          <a:ext cx="889000" cy="1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9362</xdr:rowOff>
    </xdr:from>
    <xdr:to>
      <xdr:col>19</xdr:col>
      <xdr:colOff>184150</xdr:colOff>
      <xdr:row>82</xdr:row>
      <xdr:rowOff>110962</xdr:rowOff>
    </xdr:to>
    <xdr:sp macro="" textlink="">
      <xdr:nvSpPr>
        <xdr:cNvPr id="200" name="フローチャート: 判断 199">
          <a:extLst>
            <a:ext uri="{FF2B5EF4-FFF2-40B4-BE49-F238E27FC236}">
              <a16:creationId xmlns="" xmlns:a16="http://schemas.microsoft.com/office/drawing/2014/main" id="{00000000-0008-0000-0300-0000C8000000}"/>
            </a:ext>
          </a:extLst>
        </xdr:cNvPr>
        <xdr:cNvSpPr/>
      </xdr:nvSpPr>
      <xdr:spPr>
        <a:xfrm>
          <a:off x="40640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95739</xdr:rowOff>
    </xdr:from>
    <xdr:ext cx="736600" cy="259045"/>
    <xdr:sp macro="" textlink="">
      <xdr:nvSpPr>
        <xdr:cNvPr id="201" name="テキスト ボックス 200">
          <a:extLst>
            <a:ext uri="{FF2B5EF4-FFF2-40B4-BE49-F238E27FC236}">
              <a16:creationId xmlns="" xmlns:a16="http://schemas.microsoft.com/office/drawing/2014/main" id="{00000000-0008-0000-0300-0000C9000000}"/>
            </a:ext>
          </a:extLst>
        </xdr:cNvPr>
        <xdr:cNvSpPr txBox="1"/>
      </xdr:nvSpPr>
      <xdr:spPr>
        <a:xfrm>
          <a:off x="3733800" y="14154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109048</xdr:rowOff>
    </xdr:from>
    <xdr:to>
      <xdr:col>15</xdr:col>
      <xdr:colOff>82550</xdr:colOff>
      <xdr:row>81</xdr:row>
      <xdr:rowOff>113174</xdr:rowOff>
    </xdr:to>
    <xdr:cxnSp macro="">
      <xdr:nvCxnSpPr>
        <xdr:cNvPr id="202" name="直線コネクタ 201">
          <a:extLst>
            <a:ext uri="{FF2B5EF4-FFF2-40B4-BE49-F238E27FC236}">
              <a16:creationId xmlns="" xmlns:a16="http://schemas.microsoft.com/office/drawing/2014/main" id="{00000000-0008-0000-0300-0000CA000000}"/>
            </a:ext>
          </a:extLst>
        </xdr:cNvPr>
        <xdr:cNvCxnSpPr/>
      </xdr:nvCxnSpPr>
      <xdr:spPr>
        <a:xfrm>
          <a:off x="2336800" y="13996498"/>
          <a:ext cx="889000" cy="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150633</xdr:rowOff>
    </xdr:from>
    <xdr:to>
      <xdr:col>15</xdr:col>
      <xdr:colOff>133350</xdr:colOff>
      <xdr:row>82</xdr:row>
      <xdr:rowOff>80783</xdr:rowOff>
    </xdr:to>
    <xdr:sp macro="" textlink="">
      <xdr:nvSpPr>
        <xdr:cNvPr id="203" name="フローチャート: 判断 202">
          <a:extLst>
            <a:ext uri="{FF2B5EF4-FFF2-40B4-BE49-F238E27FC236}">
              <a16:creationId xmlns="" xmlns:a16="http://schemas.microsoft.com/office/drawing/2014/main" id="{00000000-0008-0000-0300-0000CB000000}"/>
            </a:ext>
          </a:extLst>
        </xdr:cNvPr>
        <xdr:cNvSpPr/>
      </xdr:nvSpPr>
      <xdr:spPr>
        <a:xfrm>
          <a:off x="3175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65560</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2844800" y="1412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58869</xdr:rowOff>
    </xdr:from>
    <xdr:to>
      <xdr:col>11</xdr:col>
      <xdr:colOff>31750</xdr:colOff>
      <xdr:row>81</xdr:row>
      <xdr:rowOff>109048</xdr:rowOff>
    </xdr:to>
    <xdr:cxnSp macro="">
      <xdr:nvCxnSpPr>
        <xdr:cNvPr id="205" name="直線コネクタ 204">
          <a:extLst>
            <a:ext uri="{FF2B5EF4-FFF2-40B4-BE49-F238E27FC236}">
              <a16:creationId xmlns="" xmlns:a16="http://schemas.microsoft.com/office/drawing/2014/main" id="{00000000-0008-0000-0300-0000CD000000}"/>
            </a:ext>
          </a:extLst>
        </xdr:cNvPr>
        <xdr:cNvCxnSpPr/>
      </xdr:nvCxnSpPr>
      <xdr:spPr>
        <a:xfrm>
          <a:off x="1447800" y="13946319"/>
          <a:ext cx="889000" cy="5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121693</xdr:rowOff>
    </xdr:from>
    <xdr:to>
      <xdr:col>11</xdr:col>
      <xdr:colOff>82550</xdr:colOff>
      <xdr:row>82</xdr:row>
      <xdr:rowOff>51843</xdr:rowOff>
    </xdr:to>
    <xdr:sp macro="" textlink="">
      <xdr:nvSpPr>
        <xdr:cNvPr id="206" name="フローチャート: 判断 205">
          <a:extLst>
            <a:ext uri="{FF2B5EF4-FFF2-40B4-BE49-F238E27FC236}">
              <a16:creationId xmlns="" xmlns:a16="http://schemas.microsoft.com/office/drawing/2014/main" id="{00000000-0008-0000-0300-0000CE000000}"/>
            </a:ext>
          </a:extLst>
        </xdr:cNvPr>
        <xdr:cNvSpPr/>
      </xdr:nvSpPr>
      <xdr:spPr>
        <a:xfrm>
          <a:off x="2286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36620</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1955800" y="140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126012</xdr:rowOff>
    </xdr:from>
    <xdr:to>
      <xdr:col>7</xdr:col>
      <xdr:colOff>31750</xdr:colOff>
      <xdr:row>82</xdr:row>
      <xdr:rowOff>56162</xdr:rowOff>
    </xdr:to>
    <xdr:sp macro="" textlink="">
      <xdr:nvSpPr>
        <xdr:cNvPr id="208" name="フローチャート: 判断 207">
          <a:extLst>
            <a:ext uri="{FF2B5EF4-FFF2-40B4-BE49-F238E27FC236}">
              <a16:creationId xmlns="" xmlns:a16="http://schemas.microsoft.com/office/drawing/2014/main" id="{00000000-0008-0000-0300-0000D0000000}"/>
            </a:ext>
          </a:extLst>
        </xdr:cNvPr>
        <xdr:cNvSpPr/>
      </xdr:nvSpPr>
      <xdr:spPr>
        <a:xfrm>
          <a:off x="1397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40939</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1066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45278</xdr:rowOff>
    </xdr:from>
    <xdr:to>
      <xdr:col>23</xdr:col>
      <xdr:colOff>184150</xdr:colOff>
      <xdr:row>81</xdr:row>
      <xdr:rowOff>146878</xdr:rowOff>
    </xdr:to>
    <xdr:sp macro="" textlink="">
      <xdr:nvSpPr>
        <xdr:cNvPr id="215" name="楕円 214">
          <a:extLst>
            <a:ext uri="{FF2B5EF4-FFF2-40B4-BE49-F238E27FC236}">
              <a16:creationId xmlns="" xmlns:a16="http://schemas.microsoft.com/office/drawing/2014/main" id="{00000000-0008-0000-0300-0000D7000000}"/>
            </a:ext>
          </a:extLst>
        </xdr:cNvPr>
        <xdr:cNvSpPr/>
      </xdr:nvSpPr>
      <xdr:spPr>
        <a:xfrm>
          <a:off x="4902200" y="1393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61805</xdr:rowOff>
    </xdr:from>
    <xdr:ext cx="762000" cy="259045"/>
    <xdr:sp macro="" textlink="">
      <xdr:nvSpPr>
        <xdr:cNvPr id="216" name="人件費・物件費等の状況該当値テキスト">
          <a:extLst>
            <a:ext uri="{FF2B5EF4-FFF2-40B4-BE49-F238E27FC236}">
              <a16:creationId xmlns="" xmlns:a16="http://schemas.microsoft.com/office/drawing/2014/main" id="{00000000-0008-0000-0300-0000D8000000}"/>
            </a:ext>
          </a:extLst>
        </xdr:cNvPr>
        <xdr:cNvSpPr txBox="1"/>
      </xdr:nvSpPr>
      <xdr:spPr>
        <a:xfrm>
          <a:off x="5041900" y="1377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47977</xdr:rowOff>
    </xdr:from>
    <xdr:to>
      <xdr:col>19</xdr:col>
      <xdr:colOff>184150</xdr:colOff>
      <xdr:row>81</xdr:row>
      <xdr:rowOff>149577</xdr:rowOff>
    </xdr:to>
    <xdr:sp macro="" textlink="">
      <xdr:nvSpPr>
        <xdr:cNvPr id="217" name="楕円 216">
          <a:extLst>
            <a:ext uri="{FF2B5EF4-FFF2-40B4-BE49-F238E27FC236}">
              <a16:creationId xmlns="" xmlns:a16="http://schemas.microsoft.com/office/drawing/2014/main" id="{00000000-0008-0000-0300-0000D9000000}"/>
            </a:ext>
          </a:extLst>
        </xdr:cNvPr>
        <xdr:cNvSpPr/>
      </xdr:nvSpPr>
      <xdr:spPr>
        <a:xfrm>
          <a:off x="4064000" y="1393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159754</xdr:rowOff>
    </xdr:from>
    <xdr:ext cx="736600" cy="259045"/>
    <xdr:sp macro="" textlink="">
      <xdr:nvSpPr>
        <xdr:cNvPr id="218" name="テキスト ボックス 217">
          <a:extLst>
            <a:ext uri="{FF2B5EF4-FFF2-40B4-BE49-F238E27FC236}">
              <a16:creationId xmlns="" xmlns:a16="http://schemas.microsoft.com/office/drawing/2014/main" id="{00000000-0008-0000-0300-0000DA000000}"/>
            </a:ext>
          </a:extLst>
        </xdr:cNvPr>
        <xdr:cNvSpPr txBox="1"/>
      </xdr:nvSpPr>
      <xdr:spPr>
        <a:xfrm>
          <a:off x="3733800" y="13704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62374</xdr:rowOff>
    </xdr:from>
    <xdr:to>
      <xdr:col>15</xdr:col>
      <xdr:colOff>133350</xdr:colOff>
      <xdr:row>81</xdr:row>
      <xdr:rowOff>163974</xdr:rowOff>
    </xdr:to>
    <xdr:sp macro="" textlink="">
      <xdr:nvSpPr>
        <xdr:cNvPr id="219" name="楕円 218">
          <a:extLst>
            <a:ext uri="{FF2B5EF4-FFF2-40B4-BE49-F238E27FC236}">
              <a16:creationId xmlns="" xmlns:a16="http://schemas.microsoft.com/office/drawing/2014/main" id="{00000000-0008-0000-0300-0000DB000000}"/>
            </a:ext>
          </a:extLst>
        </xdr:cNvPr>
        <xdr:cNvSpPr/>
      </xdr:nvSpPr>
      <xdr:spPr>
        <a:xfrm>
          <a:off x="3175000" y="1394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2701</xdr:rowOff>
    </xdr:from>
    <xdr:ext cx="762000" cy="259045"/>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2844800" y="1371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58248</xdr:rowOff>
    </xdr:from>
    <xdr:to>
      <xdr:col>11</xdr:col>
      <xdr:colOff>82550</xdr:colOff>
      <xdr:row>81</xdr:row>
      <xdr:rowOff>159848</xdr:rowOff>
    </xdr:to>
    <xdr:sp macro="" textlink="">
      <xdr:nvSpPr>
        <xdr:cNvPr id="221" name="楕円 220">
          <a:extLst>
            <a:ext uri="{FF2B5EF4-FFF2-40B4-BE49-F238E27FC236}">
              <a16:creationId xmlns="" xmlns:a16="http://schemas.microsoft.com/office/drawing/2014/main" id="{00000000-0008-0000-0300-0000DD000000}"/>
            </a:ext>
          </a:extLst>
        </xdr:cNvPr>
        <xdr:cNvSpPr/>
      </xdr:nvSpPr>
      <xdr:spPr>
        <a:xfrm>
          <a:off x="2286000" y="1394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170025</xdr:rowOff>
    </xdr:from>
    <xdr:ext cx="762000" cy="259045"/>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1955800" y="13714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8069</xdr:rowOff>
    </xdr:from>
    <xdr:to>
      <xdr:col>7</xdr:col>
      <xdr:colOff>31750</xdr:colOff>
      <xdr:row>81</xdr:row>
      <xdr:rowOff>109669</xdr:rowOff>
    </xdr:to>
    <xdr:sp macro="" textlink="">
      <xdr:nvSpPr>
        <xdr:cNvPr id="223" name="楕円 222">
          <a:extLst>
            <a:ext uri="{FF2B5EF4-FFF2-40B4-BE49-F238E27FC236}">
              <a16:creationId xmlns="" xmlns:a16="http://schemas.microsoft.com/office/drawing/2014/main" id="{00000000-0008-0000-0300-0000DF000000}"/>
            </a:ext>
          </a:extLst>
        </xdr:cNvPr>
        <xdr:cNvSpPr/>
      </xdr:nvSpPr>
      <xdr:spPr>
        <a:xfrm>
          <a:off x="1397000" y="1389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119846</xdr:rowOff>
    </xdr:from>
    <xdr:ext cx="762000" cy="259045"/>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066800" y="1366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給与改定は国の上昇率に準じて行っているが、給料表を一部分割しているため、指数は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を下回る。</a:t>
          </a:r>
        </a:p>
        <a:p>
          <a:r>
            <a:rPr kumimoji="1" lang="ja-JP" altLang="en-US" sz="1300">
              <a:latin typeface="ＭＳ Ｐゴシック" panose="020B0600070205080204" pitchFamily="50" charset="-128"/>
              <a:ea typeface="ＭＳ Ｐゴシック" panose="020B0600070205080204" pitchFamily="50" charset="-128"/>
            </a:rPr>
            <a:t>各年度の変動に関しては、採用・退職にかかるもの及び職員の経験年数階層によるものである。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36286</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flipV="1">
          <a:off x="17018000" y="13961534"/>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6" name="給与水準   （国との比較）最小値テキスト">
          <a:extLst>
            <a:ext uri="{FF2B5EF4-FFF2-40B4-BE49-F238E27FC236}">
              <a16:creationId xmlns="" xmlns:a16="http://schemas.microsoft.com/office/drawing/2014/main" id="{00000000-0008-0000-0300-00000001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8" name="給与水準   （国との比較）最大値テキスト">
          <a:extLst>
            <a:ext uri="{FF2B5EF4-FFF2-40B4-BE49-F238E27FC236}">
              <a16:creationId xmlns="" xmlns:a16="http://schemas.microsoft.com/office/drawing/2014/main" id="{00000000-0008-0000-0300-00000201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9" name="直線コネクタ 258">
          <a:extLst>
            <a:ext uri="{FF2B5EF4-FFF2-40B4-BE49-F238E27FC236}">
              <a16:creationId xmlns="" xmlns:a16="http://schemas.microsoft.com/office/drawing/2014/main" id="{00000000-0008-0000-0300-00000301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91016</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a:off x="16179800" y="14984186"/>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78818</xdr:rowOff>
    </xdr:from>
    <xdr:ext cx="762000" cy="259045"/>
    <xdr:sp macro="" textlink="">
      <xdr:nvSpPr>
        <xdr:cNvPr id="261" name="給与水準   （国との比較）平均値テキスト">
          <a:extLst>
            <a:ext uri="{FF2B5EF4-FFF2-40B4-BE49-F238E27FC236}">
              <a16:creationId xmlns="" xmlns:a16="http://schemas.microsoft.com/office/drawing/2014/main" id="{00000000-0008-0000-0300-000005010000}"/>
            </a:ext>
          </a:extLst>
        </xdr:cNvPr>
        <xdr:cNvSpPr txBox="1"/>
      </xdr:nvSpPr>
      <xdr:spPr>
        <a:xfrm>
          <a:off x="17106900" y="1465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2" name="フローチャート: 判断 261">
          <a:extLst>
            <a:ext uri="{FF2B5EF4-FFF2-40B4-BE49-F238E27FC236}">
              <a16:creationId xmlns="" xmlns:a16="http://schemas.microsoft.com/office/drawing/2014/main" id="{00000000-0008-0000-0300-000006010000}"/>
            </a:ext>
          </a:extLst>
        </xdr:cNvPr>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88</xdr:row>
      <xdr:rowOff>11491</xdr:rowOff>
    </xdr:to>
    <xdr:cxnSp macro="">
      <xdr:nvCxnSpPr>
        <xdr:cNvPr id="263" name="直線コネクタ 262">
          <a:extLst>
            <a:ext uri="{FF2B5EF4-FFF2-40B4-BE49-F238E27FC236}">
              <a16:creationId xmlns="" xmlns:a16="http://schemas.microsoft.com/office/drawing/2014/main" id="{00000000-0008-0000-0300-000007010000}"/>
            </a:ext>
          </a:extLst>
        </xdr:cNvPr>
        <xdr:cNvCxnSpPr/>
      </xdr:nvCxnSpPr>
      <xdr:spPr>
        <a:xfrm flipV="1">
          <a:off x="15290800" y="14984186"/>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4" name="フローチャート: 判断 263">
          <a:extLst>
            <a:ext uri="{FF2B5EF4-FFF2-40B4-BE49-F238E27FC236}">
              <a16:creationId xmlns="" xmlns:a16="http://schemas.microsoft.com/office/drawing/2014/main" id="{00000000-0008-0000-0300-000008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45055</xdr:rowOff>
    </xdr:from>
    <xdr:to>
      <xdr:col>72</xdr:col>
      <xdr:colOff>203200</xdr:colOff>
      <xdr:row>88</xdr:row>
      <xdr:rowOff>11491</xdr:rowOff>
    </xdr:to>
    <xdr:cxnSp macro="">
      <xdr:nvCxnSpPr>
        <xdr:cNvPr id="266" name="直線コネクタ 265">
          <a:extLst>
            <a:ext uri="{FF2B5EF4-FFF2-40B4-BE49-F238E27FC236}">
              <a16:creationId xmlns="" xmlns:a16="http://schemas.microsoft.com/office/drawing/2014/main" id="{00000000-0008-0000-0300-00000A010000}"/>
            </a:ext>
          </a:extLst>
        </xdr:cNvPr>
        <xdr:cNvCxnSpPr/>
      </xdr:nvCxnSpPr>
      <xdr:spPr>
        <a:xfrm>
          <a:off x="14401800" y="14961205"/>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7" name="フローチャート: 判断 266">
          <a:extLst>
            <a:ext uri="{FF2B5EF4-FFF2-40B4-BE49-F238E27FC236}">
              <a16:creationId xmlns="" xmlns:a16="http://schemas.microsoft.com/office/drawing/2014/main" id="{00000000-0008-0000-0300-00000B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45055</xdr:rowOff>
    </xdr:from>
    <xdr:to>
      <xdr:col>68</xdr:col>
      <xdr:colOff>152400</xdr:colOff>
      <xdr:row>87</xdr:row>
      <xdr:rowOff>91016</xdr:rowOff>
    </xdr:to>
    <xdr:cxnSp macro="">
      <xdr:nvCxnSpPr>
        <xdr:cNvPr id="269" name="直線コネクタ 268">
          <a:extLst>
            <a:ext uri="{FF2B5EF4-FFF2-40B4-BE49-F238E27FC236}">
              <a16:creationId xmlns="" xmlns:a16="http://schemas.microsoft.com/office/drawing/2014/main" id="{00000000-0008-0000-0300-00000D010000}"/>
            </a:ext>
          </a:extLst>
        </xdr:cNvPr>
        <xdr:cNvCxnSpPr/>
      </xdr:nvCxnSpPr>
      <xdr:spPr>
        <a:xfrm flipV="1">
          <a:off x="13512800" y="1496120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70" name="フローチャート: 判断 269">
          <a:extLst>
            <a:ext uri="{FF2B5EF4-FFF2-40B4-BE49-F238E27FC236}">
              <a16:creationId xmlns="" xmlns:a16="http://schemas.microsoft.com/office/drawing/2014/main" id="{00000000-0008-0000-0300-00000E010000}"/>
            </a:ext>
          </a:extLst>
        </xdr:cNvPr>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139595</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a:extLst>
            <a:ext uri="{FF2B5EF4-FFF2-40B4-BE49-F238E27FC236}">
              <a16:creationId xmlns="" xmlns:a16="http://schemas.microsoft.com/office/drawing/2014/main" id="{00000000-0008-0000-0300-000010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9" name="楕円 278">
          <a:extLst>
            <a:ext uri="{FF2B5EF4-FFF2-40B4-BE49-F238E27FC236}">
              <a16:creationId xmlns="" xmlns:a16="http://schemas.microsoft.com/office/drawing/2014/main" id="{00000000-0008-0000-0300-000017010000}"/>
            </a:ext>
          </a:extLst>
        </xdr:cNvPr>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80" name="給与水準   （国との比較）該当値テキスト">
          <a:extLst>
            <a:ext uri="{FF2B5EF4-FFF2-40B4-BE49-F238E27FC236}">
              <a16:creationId xmlns="" xmlns:a16="http://schemas.microsoft.com/office/drawing/2014/main" id="{00000000-0008-0000-0300-000018010000}"/>
            </a:ext>
          </a:extLst>
        </xdr:cNvPr>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81" name="楕円 280">
          <a:extLst>
            <a:ext uri="{FF2B5EF4-FFF2-40B4-BE49-F238E27FC236}">
              <a16:creationId xmlns="" xmlns:a16="http://schemas.microsoft.com/office/drawing/2014/main" id="{00000000-0008-0000-0300-000019010000}"/>
            </a:ext>
          </a:extLst>
        </xdr:cNvPr>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132141</xdr:rowOff>
    </xdr:from>
    <xdr:to>
      <xdr:col>73</xdr:col>
      <xdr:colOff>44450</xdr:colOff>
      <xdr:row>88</xdr:row>
      <xdr:rowOff>62291</xdr:rowOff>
    </xdr:to>
    <xdr:sp macro="" textlink="">
      <xdr:nvSpPr>
        <xdr:cNvPr id="283" name="楕円 282">
          <a:extLst>
            <a:ext uri="{FF2B5EF4-FFF2-40B4-BE49-F238E27FC236}">
              <a16:creationId xmlns="" xmlns:a16="http://schemas.microsoft.com/office/drawing/2014/main" id="{00000000-0008-0000-0300-00001B010000}"/>
            </a:ext>
          </a:extLst>
        </xdr:cNvPr>
        <xdr:cNvSpPr/>
      </xdr:nvSpPr>
      <xdr:spPr>
        <a:xfrm>
          <a:off x="15240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47068</xdr:rowOff>
    </xdr:from>
    <xdr:ext cx="762000" cy="259045"/>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4909800" y="1513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165705</xdr:rowOff>
    </xdr:from>
    <xdr:to>
      <xdr:col>68</xdr:col>
      <xdr:colOff>203200</xdr:colOff>
      <xdr:row>87</xdr:row>
      <xdr:rowOff>95855</xdr:rowOff>
    </xdr:to>
    <xdr:sp macro="" textlink="">
      <xdr:nvSpPr>
        <xdr:cNvPr id="285" name="楕円 284">
          <a:extLst>
            <a:ext uri="{FF2B5EF4-FFF2-40B4-BE49-F238E27FC236}">
              <a16:creationId xmlns="" xmlns:a16="http://schemas.microsoft.com/office/drawing/2014/main" id="{00000000-0008-0000-0300-00001D010000}"/>
            </a:ext>
          </a:extLst>
        </xdr:cNvPr>
        <xdr:cNvSpPr/>
      </xdr:nvSpPr>
      <xdr:spPr>
        <a:xfrm>
          <a:off x="14351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80632</xdr:rowOff>
    </xdr:from>
    <xdr:ext cx="762000" cy="259045"/>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4020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7" name="楕円 286">
          <a:extLst>
            <a:ext uri="{FF2B5EF4-FFF2-40B4-BE49-F238E27FC236}">
              <a16:creationId xmlns="" xmlns:a16="http://schemas.microsoft.com/office/drawing/2014/main" id="{00000000-0008-0000-0300-00001F010000}"/>
            </a:ext>
          </a:extLst>
        </xdr:cNvPr>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全国平均及び県内平均を上回っているが、これは積極的に施策を展開するため、平成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年度に機構改革を実施し、組織を細分化したため、職員の採用が増加したことに起因している。　</a:t>
          </a:r>
        </a:p>
        <a:p>
          <a:r>
            <a:rPr kumimoji="1" lang="ja-JP" altLang="en-US" sz="1300">
              <a:latin typeface="ＭＳ Ｐゴシック" panose="020B0600070205080204" pitchFamily="50" charset="-128"/>
              <a:ea typeface="ＭＳ Ｐゴシック" panose="020B0600070205080204" pitchFamily="50" charset="-128"/>
            </a:rPr>
            <a:t>また、他の要因として、町の人口が減少していることや再任用職員の雇用も挙げられるが、類似団体内の順位は中間に位置するため、新規事業等を精査し、計画的に定員管理を実施していく。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70282</xdr:rowOff>
    </xdr:from>
    <xdr:to>
      <xdr:col>81</xdr:col>
      <xdr:colOff>44450</xdr:colOff>
      <xdr:row>67</xdr:row>
      <xdr:rowOff>2311</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flipV="1">
          <a:off x="17018000" y="10357282"/>
          <a:ext cx="0" cy="11321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145838</xdr:rowOff>
    </xdr:from>
    <xdr:ext cx="762000" cy="259045"/>
    <xdr:sp macro="" textlink="">
      <xdr:nvSpPr>
        <xdr:cNvPr id="316" name="定員管理の状況最小値テキスト">
          <a:extLst>
            <a:ext uri="{FF2B5EF4-FFF2-40B4-BE49-F238E27FC236}">
              <a16:creationId xmlns="" xmlns:a16="http://schemas.microsoft.com/office/drawing/2014/main" id="{00000000-0008-0000-0300-00003C010000}"/>
            </a:ext>
          </a:extLst>
        </xdr:cNvPr>
        <xdr:cNvSpPr txBox="1"/>
      </xdr:nvSpPr>
      <xdr:spPr>
        <a:xfrm>
          <a:off x="17106900" y="1146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2311</xdr:rowOff>
    </xdr:from>
    <xdr:to>
      <xdr:col>81</xdr:col>
      <xdr:colOff>133350</xdr:colOff>
      <xdr:row>67</xdr:row>
      <xdr:rowOff>2311</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a:off x="16929100" y="1148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156659</xdr:rowOff>
    </xdr:from>
    <xdr:ext cx="762000" cy="259045"/>
    <xdr:sp macro="" textlink="">
      <xdr:nvSpPr>
        <xdr:cNvPr id="318" name="定員管理の状況最大値テキスト">
          <a:extLst>
            <a:ext uri="{FF2B5EF4-FFF2-40B4-BE49-F238E27FC236}">
              <a16:creationId xmlns="" xmlns:a16="http://schemas.microsoft.com/office/drawing/2014/main" id="{00000000-0008-0000-0300-00003E010000}"/>
            </a:ext>
          </a:extLst>
        </xdr:cNvPr>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70282</xdr:rowOff>
    </xdr:from>
    <xdr:to>
      <xdr:col>81</xdr:col>
      <xdr:colOff>133350</xdr:colOff>
      <xdr:row>60</xdr:row>
      <xdr:rowOff>70282</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59537</xdr:rowOff>
    </xdr:from>
    <xdr:to>
      <xdr:col>81</xdr:col>
      <xdr:colOff>44450</xdr:colOff>
      <xdr:row>61</xdr:row>
      <xdr:rowOff>64364</xdr:rowOff>
    </xdr:to>
    <xdr:cxnSp macro="">
      <xdr:nvCxnSpPr>
        <xdr:cNvPr id="320" name="直線コネクタ 319">
          <a:extLst>
            <a:ext uri="{FF2B5EF4-FFF2-40B4-BE49-F238E27FC236}">
              <a16:creationId xmlns="" xmlns:a16="http://schemas.microsoft.com/office/drawing/2014/main" id="{00000000-0008-0000-0300-000040010000}"/>
            </a:ext>
          </a:extLst>
        </xdr:cNvPr>
        <xdr:cNvCxnSpPr/>
      </xdr:nvCxnSpPr>
      <xdr:spPr>
        <a:xfrm>
          <a:off x="16179800" y="10517987"/>
          <a:ext cx="8382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45000</xdr:rowOff>
    </xdr:from>
    <xdr:ext cx="762000" cy="259045"/>
    <xdr:sp macro="" textlink="">
      <xdr:nvSpPr>
        <xdr:cNvPr id="321" name="定員管理の状況平均値テキスト">
          <a:extLst>
            <a:ext uri="{FF2B5EF4-FFF2-40B4-BE49-F238E27FC236}">
              <a16:creationId xmlns="" xmlns:a16="http://schemas.microsoft.com/office/drawing/2014/main" id="{00000000-0008-0000-0300-000041010000}"/>
            </a:ext>
          </a:extLst>
        </xdr:cNvPr>
        <xdr:cNvSpPr txBox="1"/>
      </xdr:nvSpPr>
      <xdr:spPr>
        <a:xfrm>
          <a:off x="17106900" y="1050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72923</xdr:rowOff>
    </xdr:from>
    <xdr:to>
      <xdr:col>81</xdr:col>
      <xdr:colOff>95250</xdr:colOff>
      <xdr:row>62</xdr:row>
      <xdr:rowOff>3073</xdr:rowOff>
    </xdr:to>
    <xdr:sp macro="" textlink="">
      <xdr:nvSpPr>
        <xdr:cNvPr id="322" name="フローチャート: 判断 321">
          <a:extLst>
            <a:ext uri="{FF2B5EF4-FFF2-40B4-BE49-F238E27FC236}">
              <a16:creationId xmlns="" xmlns:a16="http://schemas.microsoft.com/office/drawing/2014/main" id="{00000000-0008-0000-0300-000042010000}"/>
            </a:ext>
          </a:extLst>
        </xdr:cNvPr>
        <xdr:cNvSpPr/>
      </xdr:nvSpPr>
      <xdr:spPr>
        <a:xfrm>
          <a:off x="169672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59055</xdr:rowOff>
    </xdr:from>
    <xdr:to>
      <xdr:col>77</xdr:col>
      <xdr:colOff>44450</xdr:colOff>
      <xdr:row>61</xdr:row>
      <xdr:rowOff>59537</xdr:rowOff>
    </xdr:to>
    <xdr:cxnSp macro="">
      <xdr:nvCxnSpPr>
        <xdr:cNvPr id="323" name="直線コネクタ 322">
          <a:extLst>
            <a:ext uri="{FF2B5EF4-FFF2-40B4-BE49-F238E27FC236}">
              <a16:creationId xmlns="" xmlns:a16="http://schemas.microsoft.com/office/drawing/2014/main" id="{00000000-0008-0000-0300-000043010000}"/>
            </a:ext>
          </a:extLst>
        </xdr:cNvPr>
        <xdr:cNvCxnSpPr/>
      </xdr:nvCxnSpPr>
      <xdr:spPr>
        <a:xfrm>
          <a:off x="15290800" y="10517505"/>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60858</xdr:rowOff>
    </xdr:from>
    <xdr:to>
      <xdr:col>77</xdr:col>
      <xdr:colOff>95250</xdr:colOff>
      <xdr:row>61</xdr:row>
      <xdr:rowOff>162458</xdr:rowOff>
    </xdr:to>
    <xdr:sp macro="" textlink="">
      <xdr:nvSpPr>
        <xdr:cNvPr id="324" name="フローチャート: 判断 323">
          <a:extLst>
            <a:ext uri="{FF2B5EF4-FFF2-40B4-BE49-F238E27FC236}">
              <a16:creationId xmlns="" xmlns:a16="http://schemas.microsoft.com/office/drawing/2014/main" id="{00000000-0008-0000-0300-000044010000}"/>
            </a:ext>
          </a:extLst>
        </xdr:cNvPr>
        <xdr:cNvSpPr/>
      </xdr:nvSpPr>
      <xdr:spPr>
        <a:xfrm>
          <a:off x="16129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147235</xdr:rowOff>
    </xdr:from>
    <xdr:ext cx="736600" cy="259045"/>
    <xdr:sp macro="" textlink="">
      <xdr:nvSpPr>
        <xdr:cNvPr id="325" name="テキスト ボックス 324">
          <a:extLst>
            <a:ext uri="{FF2B5EF4-FFF2-40B4-BE49-F238E27FC236}">
              <a16:creationId xmlns="" xmlns:a16="http://schemas.microsoft.com/office/drawing/2014/main" id="{00000000-0008-0000-0300-000045010000}"/>
            </a:ext>
          </a:extLst>
        </xdr:cNvPr>
        <xdr:cNvSpPr txBox="1"/>
      </xdr:nvSpPr>
      <xdr:spPr>
        <a:xfrm>
          <a:off x="15798800" y="10605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56159</xdr:rowOff>
    </xdr:from>
    <xdr:to>
      <xdr:col>72</xdr:col>
      <xdr:colOff>203200</xdr:colOff>
      <xdr:row>61</xdr:row>
      <xdr:rowOff>59055</xdr:rowOff>
    </xdr:to>
    <xdr:cxnSp macro="">
      <xdr:nvCxnSpPr>
        <xdr:cNvPr id="326" name="直線コネクタ 325">
          <a:extLst>
            <a:ext uri="{FF2B5EF4-FFF2-40B4-BE49-F238E27FC236}">
              <a16:creationId xmlns="" xmlns:a16="http://schemas.microsoft.com/office/drawing/2014/main" id="{00000000-0008-0000-0300-000046010000}"/>
            </a:ext>
          </a:extLst>
        </xdr:cNvPr>
        <xdr:cNvCxnSpPr/>
      </xdr:nvCxnSpPr>
      <xdr:spPr>
        <a:xfrm>
          <a:off x="14401800" y="10514609"/>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47828</xdr:rowOff>
    </xdr:from>
    <xdr:to>
      <xdr:col>73</xdr:col>
      <xdr:colOff>44450</xdr:colOff>
      <xdr:row>61</xdr:row>
      <xdr:rowOff>149428</xdr:rowOff>
    </xdr:to>
    <xdr:sp macro="" textlink="">
      <xdr:nvSpPr>
        <xdr:cNvPr id="327" name="フローチャート: 判断 326">
          <a:extLst>
            <a:ext uri="{FF2B5EF4-FFF2-40B4-BE49-F238E27FC236}">
              <a16:creationId xmlns="" xmlns:a16="http://schemas.microsoft.com/office/drawing/2014/main" id="{00000000-0008-0000-0300-000047010000}"/>
            </a:ext>
          </a:extLst>
        </xdr:cNvPr>
        <xdr:cNvSpPr/>
      </xdr:nvSpPr>
      <xdr:spPr>
        <a:xfrm>
          <a:off x="15240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134205</xdr:rowOff>
    </xdr:from>
    <xdr:ext cx="762000" cy="259045"/>
    <xdr:sp macro="" textlink="">
      <xdr:nvSpPr>
        <xdr:cNvPr id="328" name="テキスト ボックス 327">
          <a:extLst>
            <a:ext uri="{FF2B5EF4-FFF2-40B4-BE49-F238E27FC236}">
              <a16:creationId xmlns="" xmlns:a16="http://schemas.microsoft.com/office/drawing/2014/main" id="{00000000-0008-0000-0300-000048010000}"/>
            </a:ext>
          </a:extLst>
        </xdr:cNvPr>
        <xdr:cNvSpPr txBox="1"/>
      </xdr:nvSpPr>
      <xdr:spPr>
        <a:xfrm>
          <a:off x="14909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38303</xdr:rowOff>
    </xdr:from>
    <xdr:to>
      <xdr:col>68</xdr:col>
      <xdr:colOff>152400</xdr:colOff>
      <xdr:row>61</xdr:row>
      <xdr:rowOff>56159</xdr:rowOff>
    </xdr:to>
    <xdr:cxnSp macro="">
      <xdr:nvCxnSpPr>
        <xdr:cNvPr id="329" name="直線コネクタ 328">
          <a:extLst>
            <a:ext uri="{FF2B5EF4-FFF2-40B4-BE49-F238E27FC236}">
              <a16:creationId xmlns="" xmlns:a16="http://schemas.microsoft.com/office/drawing/2014/main" id="{00000000-0008-0000-0300-000049010000}"/>
            </a:ext>
          </a:extLst>
        </xdr:cNvPr>
        <xdr:cNvCxnSpPr/>
      </xdr:nvCxnSpPr>
      <xdr:spPr>
        <a:xfrm>
          <a:off x="13512800" y="10496753"/>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43967</xdr:rowOff>
    </xdr:from>
    <xdr:to>
      <xdr:col>68</xdr:col>
      <xdr:colOff>203200</xdr:colOff>
      <xdr:row>61</xdr:row>
      <xdr:rowOff>145567</xdr:rowOff>
    </xdr:to>
    <xdr:sp macro="" textlink="">
      <xdr:nvSpPr>
        <xdr:cNvPr id="330" name="フローチャート: 判断 329">
          <a:extLst>
            <a:ext uri="{FF2B5EF4-FFF2-40B4-BE49-F238E27FC236}">
              <a16:creationId xmlns="" xmlns:a16="http://schemas.microsoft.com/office/drawing/2014/main" id="{00000000-0008-0000-0300-00004A010000}"/>
            </a:ext>
          </a:extLst>
        </xdr:cNvPr>
        <xdr:cNvSpPr/>
      </xdr:nvSpPr>
      <xdr:spPr>
        <a:xfrm>
          <a:off x="14351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130344</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4020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46863</xdr:rowOff>
    </xdr:from>
    <xdr:to>
      <xdr:col>64</xdr:col>
      <xdr:colOff>152400</xdr:colOff>
      <xdr:row>61</xdr:row>
      <xdr:rowOff>148463</xdr:rowOff>
    </xdr:to>
    <xdr:sp macro="" textlink="">
      <xdr:nvSpPr>
        <xdr:cNvPr id="332" name="フローチャート: 判断 331">
          <a:extLst>
            <a:ext uri="{FF2B5EF4-FFF2-40B4-BE49-F238E27FC236}">
              <a16:creationId xmlns="" xmlns:a16="http://schemas.microsoft.com/office/drawing/2014/main" id="{00000000-0008-0000-0300-00004C010000}"/>
            </a:ext>
          </a:extLst>
        </xdr:cNvPr>
        <xdr:cNvSpPr/>
      </xdr:nvSpPr>
      <xdr:spPr>
        <a:xfrm>
          <a:off x="13462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133240</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3131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13564</xdr:rowOff>
    </xdr:from>
    <xdr:to>
      <xdr:col>81</xdr:col>
      <xdr:colOff>95250</xdr:colOff>
      <xdr:row>61</xdr:row>
      <xdr:rowOff>115164</xdr:rowOff>
    </xdr:to>
    <xdr:sp macro="" textlink="">
      <xdr:nvSpPr>
        <xdr:cNvPr id="339" name="楕円 338">
          <a:extLst>
            <a:ext uri="{FF2B5EF4-FFF2-40B4-BE49-F238E27FC236}">
              <a16:creationId xmlns="" xmlns:a16="http://schemas.microsoft.com/office/drawing/2014/main" id="{00000000-0008-0000-0300-000053010000}"/>
            </a:ext>
          </a:extLst>
        </xdr:cNvPr>
        <xdr:cNvSpPr/>
      </xdr:nvSpPr>
      <xdr:spPr>
        <a:xfrm>
          <a:off x="16967200" y="1047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30091</xdr:rowOff>
    </xdr:from>
    <xdr:ext cx="762000" cy="259045"/>
    <xdr:sp macro="" textlink="">
      <xdr:nvSpPr>
        <xdr:cNvPr id="340" name="定員管理の状況該当値テキスト">
          <a:extLst>
            <a:ext uri="{FF2B5EF4-FFF2-40B4-BE49-F238E27FC236}">
              <a16:creationId xmlns="" xmlns:a16="http://schemas.microsoft.com/office/drawing/2014/main" id="{00000000-0008-0000-0300-000054010000}"/>
            </a:ext>
          </a:extLst>
        </xdr:cNvPr>
        <xdr:cNvSpPr txBox="1"/>
      </xdr:nvSpPr>
      <xdr:spPr>
        <a:xfrm>
          <a:off x="17106900" y="1031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8737</xdr:rowOff>
    </xdr:from>
    <xdr:to>
      <xdr:col>77</xdr:col>
      <xdr:colOff>95250</xdr:colOff>
      <xdr:row>61</xdr:row>
      <xdr:rowOff>110337</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6129000" y="1046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120514</xdr:rowOff>
    </xdr:from>
    <xdr:ext cx="7366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5798800" y="10236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8255</xdr:rowOff>
    </xdr:from>
    <xdr:to>
      <xdr:col>73</xdr:col>
      <xdr:colOff>44450</xdr:colOff>
      <xdr:row>61</xdr:row>
      <xdr:rowOff>109855</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5240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120032</xdr:rowOff>
    </xdr:from>
    <xdr:ext cx="7620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4909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5359</xdr:rowOff>
    </xdr:from>
    <xdr:to>
      <xdr:col>68</xdr:col>
      <xdr:colOff>203200</xdr:colOff>
      <xdr:row>61</xdr:row>
      <xdr:rowOff>106959</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4351000" y="1046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117136</xdr:rowOff>
    </xdr:from>
    <xdr:ext cx="7620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4020800" y="1023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158953</xdr:rowOff>
    </xdr:from>
    <xdr:to>
      <xdr:col>64</xdr:col>
      <xdr:colOff>152400</xdr:colOff>
      <xdr:row>61</xdr:row>
      <xdr:rowOff>89103</xdr:rowOff>
    </xdr:to>
    <xdr:sp macro="" textlink="">
      <xdr:nvSpPr>
        <xdr:cNvPr id="347" name="楕円 346">
          <a:extLst>
            <a:ext uri="{FF2B5EF4-FFF2-40B4-BE49-F238E27FC236}">
              <a16:creationId xmlns="" xmlns:a16="http://schemas.microsoft.com/office/drawing/2014/main" id="{00000000-0008-0000-0300-00005B010000}"/>
            </a:ext>
          </a:extLst>
        </xdr:cNvPr>
        <xdr:cNvSpPr/>
      </xdr:nvSpPr>
      <xdr:spPr>
        <a:xfrm>
          <a:off x="13462000" y="1044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99280</xdr:rowOff>
    </xdr:from>
    <xdr:ext cx="7620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3131800" y="10214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年度から継続して比率は減少傾向にあり、令和元年度も下水道事業債等の償還が進んだことに伴い、公営企業地方債償還財源充当繰入金が減少したため、</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ポイントの減となった。ただし、今後、小学校整備などの大型事業や公共施設の老朽化に伴う建て替え等も見込まれるため、計画的に公債費の抑制を図っていく必要がある。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138430</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flipV="1">
          <a:off x="17018000" y="639783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110507</xdr:rowOff>
    </xdr:from>
    <xdr:ext cx="762000" cy="259045"/>
    <xdr:sp macro="" textlink="">
      <xdr:nvSpPr>
        <xdr:cNvPr id="377" name="公債費負担の状況最小値テキスト">
          <a:extLst>
            <a:ext uri="{FF2B5EF4-FFF2-40B4-BE49-F238E27FC236}">
              <a16:creationId xmlns="" xmlns:a16="http://schemas.microsoft.com/office/drawing/2014/main" id="{00000000-0008-0000-0300-000079010000}"/>
            </a:ext>
          </a:extLst>
        </xdr:cNvPr>
        <xdr:cNvSpPr txBox="1"/>
      </xdr:nvSpPr>
      <xdr:spPr>
        <a:xfrm>
          <a:off x="17106900" y="782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138430</xdr:rowOff>
    </xdr:from>
    <xdr:to>
      <xdr:col>81</xdr:col>
      <xdr:colOff>133350</xdr:colOff>
      <xdr:row>45</xdr:row>
      <xdr:rowOff>138430</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a:off x="16929100" y="785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a:extLst>
            <a:ext uri="{FF2B5EF4-FFF2-40B4-BE49-F238E27FC236}">
              <a16:creationId xmlns="" xmlns:a16="http://schemas.microsoft.com/office/drawing/2014/main" id="{00000000-0008-0000-0300-00007B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151130</xdr:rowOff>
    </xdr:from>
    <xdr:to>
      <xdr:col>81</xdr:col>
      <xdr:colOff>44450</xdr:colOff>
      <xdr:row>41</xdr:row>
      <xdr:rowOff>3810</xdr:rowOff>
    </xdr:to>
    <xdr:cxnSp macro="">
      <xdr:nvCxnSpPr>
        <xdr:cNvPr id="381" name="直線コネクタ 380">
          <a:extLst>
            <a:ext uri="{FF2B5EF4-FFF2-40B4-BE49-F238E27FC236}">
              <a16:creationId xmlns="" xmlns:a16="http://schemas.microsoft.com/office/drawing/2014/main" id="{00000000-0008-0000-0300-00007D010000}"/>
            </a:ext>
          </a:extLst>
        </xdr:cNvPr>
        <xdr:cNvCxnSpPr/>
      </xdr:nvCxnSpPr>
      <xdr:spPr>
        <a:xfrm flipV="1">
          <a:off x="16179800" y="70091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110083</xdr:rowOff>
    </xdr:from>
    <xdr:ext cx="762000" cy="259045"/>
    <xdr:sp macro="" textlink="">
      <xdr:nvSpPr>
        <xdr:cNvPr id="382" name="公債費負担の状況平均値テキスト">
          <a:extLst>
            <a:ext uri="{FF2B5EF4-FFF2-40B4-BE49-F238E27FC236}">
              <a16:creationId xmlns="" xmlns:a16="http://schemas.microsoft.com/office/drawing/2014/main" id="{00000000-0008-0000-0300-00007E010000}"/>
            </a:ext>
          </a:extLst>
        </xdr:cNvPr>
        <xdr:cNvSpPr txBox="1"/>
      </xdr:nvSpPr>
      <xdr:spPr>
        <a:xfrm>
          <a:off x="17106900" y="713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3" name="フローチャート: 判断 382">
          <a:extLst>
            <a:ext uri="{FF2B5EF4-FFF2-40B4-BE49-F238E27FC236}">
              <a16:creationId xmlns="" xmlns:a16="http://schemas.microsoft.com/office/drawing/2014/main" id="{00000000-0008-0000-0300-00007F010000}"/>
            </a:ext>
          </a:extLst>
        </xdr:cNvPr>
        <xdr:cNvSpPr/>
      </xdr:nvSpPr>
      <xdr:spPr>
        <a:xfrm>
          <a:off x="169672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11854</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flipV="1">
          <a:off x="15290800" y="70332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129963</xdr:rowOff>
    </xdr:from>
    <xdr:to>
      <xdr:col>77</xdr:col>
      <xdr:colOff>95250</xdr:colOff>
      <xdr:row>42</xdr:row>
      <xdr:rowOff>60113</xdr:rowOff>
    </xdr:to>
    <xdr:sp macro="" textlink="">
      <xdr:nvSpPr>
        <xdr:cNvPr id="385" name="フローチャート: 判断 384">
          <a:extLst>
            <a:ext uri="{FF2B5EF4-FFF2-40B4-BE49-F238E27FC236}">
              <a16:creationId xmlns="" xmlns:a16="http://schemas.microsoft.com/office/drawing/2014/main" id="{00000000-0008-0000-0300-000081010000}"/>
            </a:ext>
          </a:extLst>
        </xdr:cNvPr>
        <xdr:cNvSpPr/>
      </xdr:nvSpPr>
      <xdr:spPr>
        <a:xfrm>
          <a:off x="16129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44890</xdr:rowOff>
    </xdr:from>
    <xdr:ext cx="736600" cy="259045"/>
    <xdr:sp macro="" textlink="">
      <xdr:nvSpPr>
        <xdr:cNvPr id="386" name="テキスト ボックス 385">
          <a:extLst>
            <a:ext uri="{FF2B5EF4-FFF2-40B4-BE49-F238E27FC236}">
              <a16:creationId xmlns="" xmlns:a16="http://schemas.microsoft.com/office/drawing/2014/main" id="{00000000-0008-0000-0300-000082010000}"/>
            </a:ext>
          </a:extLst>
        </xdr:cNvPr>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11854</xdr:rowOff>
    </xdr:from>
    <xdr:to>
      <xdr:col>72</xdr:col>
      <xdr:colOff>203200</xdr:colOff>
      <xdr:row>41</xdr:row>
      <xdr:rowOff>27940</xdr:rowOff>
    </xdr:to>
    <xdr:cxnSp macro="">
      <xdr:nvCxnSpPr>
        <xdr:cNvPr id="387" name="直線コネクタ 386">
          <a:extLst>
            <a:ext uri="{FF2B5EF4-FFF2-40B4-BE49-F238E27FC236}">
              <a16:creationId xmlns="" xmlns:a16="http://schemas.microsoft.com/office/drawing/2014/main" id="{00000000-0008-0000-0300-000083010000}"/>
            </a:ext>
          </a:extLst>
        </xdr:cNvPr>
        <xdr:cNvCxnSpPr/>
      </xdr:nvCxnSpPr>
      <xdr:spPr>
        <a:xfrm flipV="1">
          <a:off x="14401800" y="70413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52070</xdr:rowOff>
    </xdr:to>
    <xdr:cxnSp macro="">
      <xdr:nvCxnSpPr>
        <xdr:cNvPr id="390" name="直線コネクタ 389">
          <a:extLst>
            <a:ext uri="{FF2B5EF4-FFF2-40B4-BE49-F238E27FC236}">
              <a16:creationId xmlns="" xmlns:a16="http://schemas.microsoft.com/office/drawing/2014/main" id="{00000000-0008-0000-0300-000086010000}"/>
            </a:ext>
          </a:extLst>
        </xdr:cNvPr>
        <xdr:cNvCxnSpPr/>
      </xdr:nvCxnSpPr>
      <xdr:spPr>
        <a:xfrm flipV="1">
          <a:off x="13512800" y="70573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 xmlns:a16="http://schemas.microsoft.com/office/drawing/2014/main" id="{00000000-0008-0000-0300-000087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3" name="フローチャート: 判断 392">
          <a:extLst>
            <a:ext uri="{FF2B5EF4-FFF2-40B4-BE49-F238E27FC236}">
              <a16:creationId xmlns="" xmlns:a16="http://schemas.microsoft.com/office/drawing/2014/main" id="{00000000-0008-0000-0300-000089010000}"/>
            </a:ext>
          </a:extLst>
        </xdr:cNvPr>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400" name="楕円 399">
          <a:extLst>
            <a:ext uri="{FF2B5EF4-FFF2-40B4-BE49-F238E27FC236}">
              <a16:creationId xmlns="" xmlns:a16="http://schemas.microsoft.com/office/drawing/2014/main" id="{00000000-0008-0000-0300-000090010000}"/>
            </a:ext>
          </a:extLst>
        </xdr:cNvPr>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116857</xdr:rowOff>
    </xdr:from>
    <xdr:ext cx="762000" cy="259045"/>
    <xdr:sp macro="" textlink="">
      <xdr:nvSpPr>
        <xdr:cNvPr id="401" name="公債費負担の状況該当値テキスト">
          <a:extLst>
            <a:ext uri="{FF2B5EF4-FFF2-40B4-BE49-F238E27FC236}">
              <a16:creationId xmlns="" xmlns:a16="http://schemas.microsoft.com/office/drawing/2014/main" id="{00000000-0008-0000-0300-000091010000}"/>
            </a:ext>
          </a:extLst>
        </xdr:cNvPr>
        <xdr:cNvSpPr txBox="1"/>
      </xdr:nvSpPr>
      <xdr:spPr>
        <a:xfrm>
          <a:off x="171069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2" name="楕円 401">
          <a:extLst>
            <a:ext uri="{FF2B5EF4-FFF2-40B4-BE49-F238E27FC236}">
              <a16:creationId xmlns="" xmlns:a16="http://schemas.microsoft.com/office/drawing/2014/main" id="{00000000-0008-0000-0300-000092010000}"/>
            </a:ext>
          </a:extLst>
        </xdr:cNvPr>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132504</xdr:rowOff>
    </xdr:from>
    <xdr:to>
      <xdr:col>73</xdr:col>
      <xdr:colOff>44450</xdr:colOff>
      <xdr:row>41</xdr:row>
      <xdr:rowOff>62654</xdr:rowOff>
    </xdr:to>
    <xdr:sp macro="" textlink="">
      <xdr:nvSpPr>
        <xdr:cNvPr id="404" name="楕円 403">
          <a:extLst>
            <a:ext uri="{FF2B5EF4-FFF2-40B4-BE49-F238E27FC236}">
              <a16:creationId xmlns="" xmlns:a16="http://schemas.microsoft.com/office/drawing/2014/main" id="{00000000-0008-0000-0300-000094010000}"/>
            </a:ext>
          </a:extLst>
        </xdr:cNvPr>
        <xdr:cNvSpPr/>
      </xdr:nvSpPr>
      <xdr:spPr>
        <a:xfrm>
          <a:off x="15240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72831</xdr:rowOff>
    </xdr:from>
    <xdr:ext cx="762000" cy="259045"/>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4909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06" name="楕円 405">
          <a:extLst>
            <a:ext uri="{FF2B5EF4-FFF2-40B4-BE49-F238E27FC236}">
              <a16:creationId xmlns="" xmlns:a16="http://schemas.microsoft.com/office/drawing/2014/main" id="{00000000-0008-0000-0300-000096010000}"/>
            </a:ext>
          </a:extLst>
        </xdr:cNvPr>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08" name="楕円 407">
          <a:extLst>
            <a:ext uri="{FF2B5EF4-FFF2-40B4-BE49-F238E27FC236}">
              <a16:creationId xmlns="" xmlns:a16="http://schemas.microsoft.com/office/drawing/2014/main" id="{00000000-0008-0000-0300-000098010000}"/>
            </a:ext>
          </a:extLst>
        </xdr:cNvPr>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令和元年度の将来負担比率は、</a:t>
          </a:r>
          <a:r>
            <a:rPr kumimoji="1" lang="en-US" altLang="ja-JP" sz="1300">
              <a:latin typeface="ＭＳ Ｐゴシック" panose="020B0600070205080204" pitchFamily="50" charset="-128"/>
              <a:ea typeface="ＭＳ Ｐゴシック" panose="020B0600070205080204" pitchFamily="50" charset="-128"/>
            </a:rPr>
            <a:t>65.3</a:t>
          </a:r>
          <a:r>
            <a:rPr kumimoji="1" lang="ja-JP" altLang="en-US" sz="1300">
              <a:latin typeface="ＭＳ Ｐゴシック" panose="020B0600070205080204" pitchFamily="50" charset="-128"/>
              <a:ea typeface="ＭＳ Ｐゴシック" panose="020B0600070205080204" pitchFamily="50" charset="-128"/>
            </a:rPr>
            <a:t>％で対前年度比</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の増加となったが、指標の増加要因は、将来負担額における「地方債の現在高」の増加が挙げられる。「地方債の現在高」は、防災行政無線デジタル化事業に係る地方債の発行による影響で増加した。</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154025</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flipV="1">
          <a:off x="17018000" y="2451100"/>
          <a:ext cx="0" cy="147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126102</xdr:rowOff>
    </xdr:from>
    <xdr:ext cx="762000" cy="259045"/>
    <xdr:sp macro="" textlink="">
      <xdr:nvSpPr>
        <xdr:cNvPr id="437" name="将来負担の状況最小値テキスト">
          <a:extLst>
            <a:ext uri="{FF2B5EF4-FFF2-40B4-BE49-F238E27FC236}">
              <a16:creationId xmlns="" xmlns:a16="http://schemas.microsoft.com/office/drawing/2014/main" id="{00000000-0008-0000-0300-0000B5010000}"/>
            </a:ext>
          </a:extLst>
        </xdr:cNvPr>
        <xdr:cNvSpPr txBox="1"/>
      </xdr:nvSpPr>
      <xdr:spPr>
        <a:xfrm>
          <a:off x="17106900" y="389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154025</xdr:rowOff>
    </xdr:from>
    <xdr:to>
      <xdr:col>81</xdr:col>
      <xdr:colOff>133350</xdr:colOff>
      <xdr:row>22</xdr:row>
      <xdr:rowOff>154025</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a:off x="16929100" y="392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131978</xdr:rowOff>
    </xdr:from>
    <xdr:to>
      <xdr:col>81</xdr:col>
      <xdr:colOff>44450</xdr:colOff>
      <xdr:row>17</xdr:row>
      <xdr:rowOff>166726</xdr:rowOff>
    </xdr:to>
    <xdr:cxnSp macro="">
      <xdr:nvCxnSpPr>
        <xdr:cNvPr id="441" name="直線コネクタ 440">
          <a:extLst>
            <a:ext uri="{FF2B5EF4-FFF2-40B4-BE49-F238E27FC236}">
              <a16:creationId xmlns="" xmlns:a16="http://schemas.microsoft.com/office/drawing/2014/main" id="{00000000-0008-0000-0300-0000B9010000}"/>
            </a:ext>
          </a:extLst>
        </xdr:cNvPr>
        <xdr:cNvCxnSpPr/>
      </xdr:nvCxnSpPr>
      <xdr:spPr>
        <a:xfrm>
          <a:off x="16179800" y="3046628"/>
          <a:ext cx="8382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2" name="将来負担の状況平均値テキスト">
          <a:extLst>
            <a:ext uri="{FF2B5EF4-FFF2-40B4-BE49-F238E27FC236}">
              <a16:creationId xmlns="" xmlns:a16="http://schemas.microsoft.com/office/drawing/2014/main" id="{00000000-0008-0000-0300-0000BA010000}"/>
            </a:ext>
          </a:extLst>
        </xdr:cNvPr>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29921</xdr:rowOff>
    </xdr:from>
    <xdr:to>
      <xdr:col>81</xdr:col>
      <xdr:colOff>95250</xdr:colOff>
      <xdr:row>14</xdr:row>
      <xdr:rowOff>131521</xdr:rowOff>
    </xdr:to>
    <xdr:sp macro="" textlink="">
      <xdr:nvSpPr>
        <xdr:cNvPr id="443" name="フローチャート: 判断 442">
          <a:extLst>
            <a:ext uri="{FF2B5EF4-FFF2-40B4-BE49-F238E27FC236}">
              <a16:creationId xmlns="" xmlns:a16="http://schemas.microsoft.com/office/drawing/2014/main" id="{00000000-0008-0000-0300-0000BB010000}"/>
            </a:ext>
          </a:extLst>
        </xdr:cNvPr>
        <xdr:cNvSpPr/>
      </xdr:nvSpPr>
      <xdr:spPr>
        <a:xfrm>
          <a:off x="16967200" y="24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84684</xdr:rowOff>
    </xdr:from>
    <xdr:to>
      <xdr:col>77</xdr:col>
      <xdr:colOff>44450</xdr:colOff>
      <xdr:row>17</xdr:row>
      <xdr:rowOff>131978</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a:off x="15290800" y="2999334"/>
          <a:ext cx="889000" cy="4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5" name="フローチャート: 判断 444">
          <a:extLst>
            <a:ext uri="{FF2B5EF4-FFF2-40B4-BE49-F238E27FC236}">
              <a16:creationId xmlns="" xmlns:a16="http://schemas.microsoft.com/office/drawing/2014/main" id="{00000000-0008-0000-0300-0000BD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6" name="テキスト ボックス 445">
          <a:extLst>
            <a:ext uri="{FF2B5EF4-FFF2-40B4-BE49-F238E27FC236}">
              <a16:creationId xmlns="" xmlns:a16="http://schemas.microsoft.com/office/drawing/2014/main" id="{00000000-0008-0000-0300-0000BE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84684</xdr:rowOff>
    </xdr:from>
    <xdr:to>
      <xdr:col>72</xdr:col>
      <xdr:colOff>203200</xdr:colOff>
      <xdr:row>18</xdr:row>
      <xdr:rowOff>102</xdr:rowOff>
    </xdr:to>
    <xdr:cxnSp macro="">
      <xdr:nvCxnSpPr>
        <xdr:cNvPr id="447" name="直線コネクタ 446">
          <a:extLst>
            <a:ext uri="{FF2B5EF4-FFF2-40B4-BE49-F238E27FC236}">
              <a16:creationId xmlns="" xmlns:a16="http://schemas.microsoft.com/office/drawing/2014/main" id="{00000000-0008-0000-0300-0000BF010000}"/>
            </a:ext>
          </a:extLst>
        </xdr:cNvPr>
        <xdr:cNvCxnSpPr/>
      </xdr:nvCxnSpPr>
      <xdr:spPr>
        <a:xfrm flipV="1">
          <a:off x="14401800" y="299933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8" name="フローチャート: 判断 447">
          <a:extLst>
            <a:ext uri="{FF2B5EF4-FFF2-40B4-BE49-F238E27FC236}">
              <a16:creationId xmlns="" xmlns:a16="http://schemas.microsoft.com/office/drawing/2014/main" id="{00000000-0008-0000-0300-0000C0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9" name="テキスト ボックス 448">
          <a:extLst>
            <a:ext uri="{FF2B5EF4-FFF2-40B4-BE49-F238E27FC236}">
              <a16:creationId xmlns="" xmlns:a16="http://schemas.microsoft.com/office/drawing/2014/main" id="{00000000-0008-0000-0300-0000C1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102</xdr:rowOff>
    </xdr:from>
    <xdr:to>
      <xdr:col>68</xdr:col>
      <xdr:colOff>152400</xdr:colOff>
      <xdr:row>18</xdr:row>
      <xdr:rowOff>27127</xdr:rowOff>
    </xdr:to>
    <xdr:cxnSp macro="">
      <xdr:nvCxnSpPr>
        <xdr:cNvPr id="450" name="直線コネクタ 449">
          <a:extLst>
            <a:ext uri="{FF2B5EF4-FFF2-40B4-BE49-F238E27FC236}">
              <a16:creationId xmlns="" xmlns:a16="http://schemas.microsoft.com/office/drawing/2014/main" id="{00000000-0008-0000-0300-0000C2010000}"/>
            </a:ext>
          </a:extLst>
        </xdr:cNvPr>
        <xdr:cNvCxnSpPr/>
      </xdr:nvCxnSpPr>
      <xdr:spPr>
        <a:xfrm flipV="1">
          <a:off x="13512800" y="3086202"/>
          <a:ext cx="889000" cy="2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1" name="フローチャート: 判断 450">
          <a:extLst>
            <a:ext uri="{FF2B5EF4-FFF2-40B4-BE49-F238E27FC236}">
              <a16:creationId xmlns="" xmlns:a16="http://schemas.microsoft.com/office/drawing/2014/main" id="{00000000-0008-0000-0300-0000C3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126441</xdr:rowOff>
    </xdr:from>
    <xdr:to>
      <xdr:col>64</xdr:col>
      <xdr:colOff>152400</xdr:colOff>
      <xdr:row>15</xdr:row>
      <xdr:rowOff>56591</xdr:rowOff>
    </xdr:to>
    <xdr:sp macro="" textlink="">
      <xdr:nvSpPr>
        <xdr:cNvPr id="453" name="フローチャート: 判断 452">
          <a:extLst>
            <a:ext uri="{FF2B5EF4-FFF2-40B4-BE49-F238E27FC236}">
              <a16:creationId xmlns="" xmlns:a16="http://schemas.microsoft.com/office/drawing/2014/main" id="{00000000-0008-0000-0300-0000C5010000}"/>
            </a:ext>
          </a:extLst>
        </xdr:cNvPr>
        <xdr:cNvSpPr/>
      </xdr:nvSpPr>
      <xdr:spPr>
        <a:xfrm>
          <a:off x="13462000" y="252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66768</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3131800" y="22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115926</xdr:rowOff>
    </xdr:from>
    <xdr:to>
      <xdr:col>81</xdr:col>
      <xdr:colOff>95250</xdr:colOff>
      <xdr:row>18</xdr:row>
      <xdr:rowOff>46076</xdr:rowOff>
    </xdr:to>
    <xdr:sp macro="" textlink="">
      <xdr:nvSpPr>
        <xdr:cNvPr id="460" name="楕円 459">
          <a:extLst>
            <a:ext uri="{FF2B5EF4-FFF2-40B4-BE49-F238E27FC236}">
              <a16:creationId xmlns="" xmlns:a16="http://schemas.microsoft.com/office/drawing/2014/main" id="{00000000-0008-0000-0300-0000CC010000}"/>
            </a:ext>
          </a:extLst>
        </xdr:cNvPr>
        <xdr:cNvSpPr/>
      </xdr:nvSpPr>
      <xdr:spPr>
        <a:xfrm>
          <a:off x="16967200" y="30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88003</xdr:rowOff>
    </xdr:from>
    <xdr:ext cx="762000" cy="259045"/>
    <xdr:sp macro="" textlink="">
      <xdr:nvSpPr>
        <xdr:cNvPr id="461" name="将来負担の状況該当値テキスト">
          <a:extLst>
            <a:ext uri="{FF2B5EF4-FFF2-40B4-BE49-F238E27FC236}">
              <a16:creationId xmlns="" xmlns:a16="http://schemas.microsoft.com/office/drawing/2014/main" id="{00000000-0008-0000-0300-0000CD010000}"/>
            </a:ext>
          </a:extLst>
        </xdr:cNvPr>
        <xdr:cNvSpPr txBox="1"/>
      </xdr:nvSpPr>
      <xdr:spPr>
        <a:xfrm>
          <a:off x="17106900" y="300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81178</xdr:rowOff>
    </xdr:from>
    <xdr:to>
      <xdr:col>77</xdr:col>
      <xdr:colOff>95250</xdr:colOff>
      <xdr:row>18</xdr:row>
      <xdr:rowOff>11328</xdr:rowOff>
    </xdr:to>
    <xdr:sp macro="" textlink="">
      <xdr:nvSpPr>
        <xdr:cNvPr id="462" name="楕円 461">
          <a:extLst>
            <a:ext uri="{FF2B5EF4-FFF2-40B4-BE49-F238E27FC236}">
              <a16:creationId xmlns="" xmlns:a16="http://schemas.microsoft.com/office/drawing/2014/main" id="{00000000-0008-0000-0300-0000CE010000}"/>
            </a:ext>
          </a:extLst>
        </xdr:cNvPr>
        <xdr:cNvSpPr/>
      </xdr:nvSpPr>
      <xdr:spPr>
        <a:xfrm>
          <a:off x="16129000" y="299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167555</xdr:rowOff>
    </xdr:from>
    <xdr:ext cx="736600" cy="259045"/>
    <xdr:sp macro="" textlink="">
      <xdr:nvSpPr>
        <xdr:cNvPr id="463" name="テキスト ボックス 462">
          <a:extLst>
            <a:ext uri="{FF2B5EF4-FFF2-40B4-BE49-F238E27FC236}">
              <a16:creationId xmlns="" xmlns:a16="http://schemas.microsoft.com/office/drawing/2014/main" id="{00000000-0008-0000-0300-0000CF010000}"/>
            </a:ext>
          </a:extLst>
        </xdr:cNvPr>
        <xdr:cNvSpPr txBox="1"/>
      </xdr:nvSpPr>
      <xdr:spPr>
        <a:xfrm>
          <a:off x="15798800" y="3082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33884</xdr:rowOff>
    </xdr:from>
    <xdr:to>
      <xdr:col>73</xdr:col>
      <xdr:colOff>44450</xdr:colOff>
      <xdr:row>17</xdr:row>
      <xdr:rowOff>135484</xdr:rowOff>
    </xdr:to>
    <xdr:sp macro="" textlink="">
      <xdr:nvSpPr>
        <xdr:cNvPr id="464" name="楕円 463">
          <a:extLst>
            <a:ext uri="{FF2B5EF4-FFF2-40B4-BE49-F238E27FC236}">
              <a16:creationId xmlns="" xmlns:a16="http://schemas.microsoft.com/office/drawing/2014/main" id="{00000000-0008-0000-0300-0000D0010000}"/>
            </a:ext>
          </a:extLst>
        </xdr:cNvPr>
        <xdr:cNvSpPr/>
      </xdr:nvSpPr>
      <xdr:spPr>
        <a:xfrm>
          <a:off x="15240000" y="294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120261</xdr:rowOff>
    </xdr:from>
    <xdr:ext cx="762000" cy="259045"/>
    <xdr:sp macro="" textlink="">
      <xdr:nvSpPr>
        <xdr:cNvPr id="465" name="テキスト ボックス 464">
          <a:extLst>
            <a:ext uri="{FF2B5EF4-FFF2-40B4-BE49-F238E27FC236}">
              <a16:creationId xmlns="" xmlns:a16="http://schemas.microsoft.com/office/drawing/2014/main" id="{00000000-0008-0000-0300-0000D1010000}"/>
            </a:ext>
          </a:extLst>
        </xdr:cNvPr>
        <xdr:cNvSpPr txBox="1"/>
      </xdr:nvSpPr>
      <xdr:spPr>
        <a:xfrm>
          <a:off x="14909800" y="303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120752</xdr:rowOff>
    </xdr:from>
    <xdr:to>
      <xdr:col>68</xdr:col>
      <xdr:colOff>203200</xdr:colOff>
      <xdr:row>18</xdr:row>
      <xdr:rowOff>50902</xdr:rowOff>
    </xdr:to>
    <xdr:sp macro="" textlink="">
      <xdr:nvSpPr>
        <xdr:cNvPr id="466" name="楕円 465">
          <a:extLst>
            <a:ext uri="{FF2B5EF4-FFF2-40B4-BE49-F238E27FC236}">
              <a16:creationId xmlns="" xmlns:a16="http://schemas.microsoft.com/office/drawing/2014/main" id="{00000000-0008-0000-0300-0000D2010000}"/>
            </a:ext>
          </a:extLst>
        </xdr:cNvPr>
        <xdr:cNvSpPr/>
      </xdr:nvSpPr>
      <xdr:spPr>
        <a:xfrm>
          <a:off x="14351000" y="303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35679</xdr:rowOff>
    </xdr:from>
    <xdr:ext cx="762000" cy="259045"/>
    <xdr:sp macro="" textlink="">
      <xdr:nvSpPr>
        <xdr:cNvPr id="467" name="テキスト ボックス 466">
          <a:extLst>
            <a:ext uri="{FF2B5EF4-FFF2-40B4-BE49-F238E27FC236}">
              <a16:creationId xmlns="" xmlns:a16="http://schemas.microsoft.com/office/drawing/2014/main" id="{00000000-0008-0000-0300-0000D3010000}"/>
            </a:ext>
          </a:extLst>
        </xdr:cNvPr>
        <xdr:cNvSpPr txBox="1"/>
      </xdr:nvSpPr>
      <xdr:spPr>
        <a:xfrm>
          <a:off x="14020800" y="312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147777</xdr:rowOff>
    </xdr:from>
    <xdr:to>
      <xdr:col>64</xdr:col>
      <xdr:colOff>152400</xdr:colOff>
      <xdr:row>18</xdr:row>
      <xdr:rowOff>77927</xdr:rowOff>
    </xdr:to>
    <xdr:sp macro="" textlink="">
      <xdr:nvSpPr>
        <xdr:cNvPr id="468" name="楕円 467">
          <a:extLst>
            <a:ext uri="{FF2B5EF4-FFF2-40B4-BE49-F238E27FC236}">
              <a16:creationId xmlns="" xmlns:a16="http://schemas.microsoft.com/office/drawing/2014/main" id="{00000000-0008-0000-0300-0000D4010000}"/>
            </a:ext>
          </a:extLst>
        </xdr:cNvPr>
        <xdr:cNvSpPr/>
      </xdr:nvSpPr>
      <xdr:spPr>
        <a:xfrm>
          <a:off x="13462000" y="306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62704</xdr:rowOff>
    </xdr:from>
    <xdr:ext cx="762000" cy="259045"/>
    <xdr:sp macro="" textlink="">
      <xdr:nvSpPr>
        <xdr:cNvPr id="469" name="テキスト ボックス 468">
          <a:extLst>
            <a:ext uri="{FF2B5EF4-FFF2-40B4-BE49-F238E27FC236}">
              <a16:creationId xmlns="" xmlns:a16="http://schemas.microsoft.com/office/drawing/2014/main" id="{00000000-0008-0000-0300-0000D5010000}"/>
            </a:ext>
          </a:extLst>
        </xdr:cNvPr>
        <xdr:cNvSpPr txBox="1"/>
      </xdr:nvSpPr>
      <xdr:spPr>
        <a:xfrm>
          <a:off x="13131800" y="31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神奈川県松田町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11,116
10,965
37.75
4,639,701
4,399,608
206,314
2,865,380
4,455,857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完全廃止していた地域手当の再導入や、人事院勧告による給与改定により、類似団体内平均と比べても高い水準にある。令和元年度は、直近</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年間では一番低い値となっており、対前年度比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ポイントの減少となった。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19558</xdr:rowOff>
    </xdr:from>
    <xdr:to>
      <xdr:col>24</xdr:col>
      <xdr:colOff>25400</xdr:colOff>
      <xdr:row>41</xdr:row>
      <xdr:rowOff>152146</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602030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124223</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152146</xdr:rowOff>
    </xdr:from>
    <xdr:to>
      <xdr:col>24</xdr:col>
      <xdr:colOff>114300</xdr:colOff>
      <xdr:row>41</xdr:row>
      <xdr:rowOff>152146</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105935</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19558</xdr:rowOff>
    </xdr:from>
    <xdr:to>
      <xdr:col>24</xdr:col>
      <xdr:colOff>114300</xdr:colOff>
      <xdr:row>35</xdr:row>
      <xdr:rowOff>19558</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58420</xdr:rowOff>
    </xdr:from>
    <xdr:to>
      <xdr:col>24</xdr:col>
      <xdr:colOff>25400</xdr:colOff>
      <xdr:row>38</xdr:row>
      <xdr:rowOff>113284</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flipV="1">
          <a:off x="3987800" y="657352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99568</xdr:rowOff>
    </xdr:from>
    <xdr:to>
      <xdr:col>19</xdr:col>
      <xdr:colOff>187325</xdr:colOff>
      <xdr:row>38</xdr:row>
      <xdr:rowOff>113284</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a:off x="3098800" y="66146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99568</xdr:rowOff>
    </xdr:from>
    <xdr:to>
      <xdr:col>15</xdr:col>
      <xdr:colOff>98425</xdr:colOff>
      <xdr:row>38</xdr:row>
      <xdr:rowOff>127000</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flipV="1">
          <a:off x="2209800" y="66146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99568</xdr:rowOff>
    </xdr:from>
    <xdr:to>
      <xdr:col>11</xdr:col>
      <xdr:colOff>9525</xdr:colOff>
      <xdr:row>38</xdr:row>
      <xdr:rowOff>127000</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a:off x="1320800" y="66146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83" name="楕円 82">
          <a:extLst>
            <a:ext uri="{FF2B5EF4-FFF2-40B4-BE49-F238E27FC236}">
              <a16:creationId xmlns="" xmlns:a16="http://schemas.microsoft.com/office/drawing/2014/main" id="{00000000-0008-0000-0400-000053000000}"/>
            </a:ext>
          </a:extLst>
        </xdr:cNvPr>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151147</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62484</xdr:rowOff>
    </xdr:from>
    <xdr:to>
      <xdr:col>20</xdr:col>
      <xdr:colOff>38100</xdr:colOff>
      <xdr:row>38</xdr:row>
      <xdr:rowOff>164084</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3937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148861</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666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48768</xdr:rowOff>
    </xdr:from>
    <xdr:to>
      <xdr:col>15</xdr:col>
      <xdr:colOff>149225</xdr:colOff>
      <xdr:row>38</xdr:row>
      <xdr:rowOff>150368</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048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135145</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48768</xdr:rowOff>
    </xdr:from>
    <xdr:to>
      <xdr:col>6</xdr:col>
      <xdr:colOff>171450</xdr:colOff>
      <xdr:row>38</xdr:row>
      <xdr:rowOff>150368</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1270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135145</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全国平均や神奈川県平均、類似団体内平均よりも低くなっている。順次、地方創生事業が完了してきており、それに伴う委託料等が減ったことを主な要因として令和元年度の決算額自体は減少した。効果的な業務の民間委託化は検討しつつも、その他については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45357</xdr:rowOff>
    </xdr:from>
    <xdr:to>
      <xdr:col>82</xdr:col>
      <xdr:colOff>107950</xdr:colOff>
      <xdr:row>21</xdr:row>
      <xdr:rowOff>124278</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flipV="1">
          <a:off x="16510000" y="2102757"/>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a:extLst>
            <a:ext uri="{FF2B5EF4-FFF2-40B4-BE49-F238E27FC236}">
              <a16:creationId xmlns="" xmlns:a16="http://schemas.microsoft.com/office/drawing/2014/main" id="{00000000-0008-0000-0400-00007B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131734</xdr:rowOff>
    </xdr:from>
    <xdr:ext cx="762000" cy="259045"/>
    <xdr:sp macro="" textlink="">
      <xdr:nvSpPr>
        <xdr:cNvPr id="125" name="物件費最大値テキスト">
          <a:extLst>
            <a:ext uri="{FF2B5EF4-FFF2-40B4-BE49-F238E27FC236}">
              <a16:creationId xmlns="" xmlns:a16="http://schemas.microsoft.com/office/drawing/2014/main" id="{00000000-0008-0000-0400-00007D000000}"/>
            </a:ext>
          </a:extLst>
        </xdr:cNvPr>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45357</xdr:rowOff>
    </xdr:from>
    <xdr:to>
      <xdr:col>82</xdr:col>
      <xdr:colOff>196850</xdr:colOff>
      <xdr:row>12</xdr:row>
      <xdr:rowOff>45357</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170543</xdr:rowOff>
    </xdr:from>
    <xdr:to>
      <xdr:col>82</xdr:col>
      <xdr:colOff>107950</xdr:colOff>
      <xdr:row>15</xdr:row>
      <xdr:rowOff>75293</xdr:rowOff>
    </xdr:to>
    <xdr:cxnSp macro="">
      <xdr:nvCxnSpPr>
        <xdr:cNvPr id="127" name="直線コネクタ 126">
          <a:extLst>
            <a:ext uri="{FF2B5EF4-FFF2-40B4-BE49-F238E27FC236}">
              <a16:creationId xmlns="" xmlns:a16="http://schemas.microsoft.com/office/drawing/2014/main" id="{00000000-0008-0000-0400-00007F000000}"/>
            </a:ext>
          </a:extLst>
        </xdr:cNvPr>
        <xdr:cNvCxnSpPr/>
      </xdr:nvCxnSpPr>
      <xdr:spPr>
        <a:xfrm flipV="1">
          <a:off x="15671800" y="25708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148970</xdr:rowOff>
    </xdr:from>
    <xdr:ext cx="762000" cy="259045"/>
    <xdr:sp macro="" textlink="">
      <xdr:nvSpPr>
        <xdr:cNvPr id="128" name="物件費平均値テキスト">
          <a:extLst>
            <a:ext uri="{FF2B5EF4-FFF2-40B4-BE49-F238E27FC236}">
              <a16:creationId xmlns="" xmlns:a16="http://schemas.microsoft.com/office/drawing/2014/main" id="{00000000-0008-0000-0400-000080000000}"/>
            </a:ext>
          </a:extLst>
        </xdr:cNvPr>
        <xdr:cNvSpPr txBox="1"/>
      </xdr:nvSpPr>
      <xdr:spPr>
        <a:xfrm>
          <a:off x="16598900" y="2720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29" name="フローチャート: 判断 128">
          <a:extLst>
            <a:ext uri="{FF2B5EF4-FFF2-40B4-BE49-F238E27FC236}">
              <a16:creationId xmlns="" xmlns:a16="http://schemas.microsoft.com/office/drawing/2014/main" id="{00000000-0008-0000-0400-000081000000}"/>
            </a:ext>
          </a:extLst>
        </xdr:cNvPr>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64407</xdr:rowOff>
    </xdr:from>
    <xdr:to>
      <xdr:col>78</xdr:col>
      <xdr:colOff>69850</xdr:colOff>
      <xdr:row>15</xdr:row>
      <xdr:rowOff>75293</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a:off x="14782800" y="2636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166007</xdr:rowOff>
    </xdr:from>
    <xdr:to>
      <xdr:col>78</xdr:col>
      <xdr:colOff>120650</xdr:colOff>
      <xdr:row>16</xdr:row>
      <xdr:rowOff>96157</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80934</xdr:rowOff>
    </xdr:from>
    <xdr:ext cx="736600" cy="259045"/>
    <xdr:sp macro="" textlink="">
      <xdr:nvSpPr>
        <xdr:cNvPr id="132" name="テキスト ボックス 131">
          <a:extLst>
            <a:ext uri="{FF2B5EF4-FFF2-40B4-BE49-F238E27FC236}">
              <a16:creationId xmlns="" xmlns:a16="http://schemas.microsoft.com/office/drawing/2014/main" id="{00000000-0008-0000-0400-000084000000}"/>
            </a:ext>
          </a:extLst>
        </xdr:cNvPr>
        <xdr:cNvSpPr txBox="1"/>
      </xdr:nvSpPr>
      <xdr:spPr>
        <a:xfrm>
          <a:off x="15290800" y="282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64407</xdr:rowOff>
    </xdr:from>
    <xdr:to>
      <xdr:col>73</xdr:col>
      <xdr:colOff>180975</xdr:colOff>
      <xdr:row>15</xdr:row>
      <xdr:rowOff>107950</xdr:rowOff>
    </xdr:to>
    <xdr:cxnSp macro="">
      <xdr:nvCxnSpPr>
        <xdr:cNvPr id="133" name="直線コネクタ 132">
          <a:extLst>
            <a:ext uri="{FF2B5EF4-FFF2-40B4-BE49-F238E27FC236}">
              <a16:creationId xmlns="" xmlns:a16="http://schemas.microsoft.com/office/drawing/2014/main" id="{00000000-0008-0000-0400-000085000000}"/>
            </a:ext>
          </a:extLst>
        </xdr:cNvPr>
        <xdr:cNvCxnSpPr/>
      </xdr:nvCxnSpPr>
      <xdr:spPr>
        <a:xfrm flipV="1">
          <a:off x="13893800" y="2636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111579</xdr:rowOff>
    </xdr:from>
    <xdr:to>
      <xdr:col>74</xdr:col>
      <xdr:colOff>31750</xdr:colOff>
      <xdr:row>16</xdr:row>
      <xdr:rowOff>41729</xdr:rowOff>
    </xdr:to>
    <xdr:sp macro="" textlink="">
      <xdr:nvSpPr>
        <xdr:cNvPr id="134" name="フローチャート: 判断 133">
          <a:extLst>
            <a:ext uri="{FF2B5EF4-FFF2-40B4-BE49-F238E27FC236}">
              <a16:creationId xmlns="" xmlns:a16="http://schemas.microsoft.com/office/drawing/2014/main" id="{00000000-0008-0000-0400-000086000000}"/>
            </a:ext>
          </a:extLst>
        </xdr:cNvPr>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26506</xdr:rowOff>
    </xdr:from>
    <xdr:ext cx="762000" cy="259045"/>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4401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15</xdr:row>
      <xdr:rowOff>162379</xdr:rowOff>
    </xdr:to>
    <xdr:cxnSp macro="">
      <xdr:nvCxnSpPr>
        <xdr:cNvPr id="136" name="直線コネクタ 135">
          <a:extLst>
            <a:ext uri="{FF2B5EF4-FFF2-40B4-BE49-F238E27FC236}">
              <a16:creationId xmlns="" xmlns:a16="http://schemas.microsoft.com/office/drawing/2014/main" id="{00000000-0008-0000-0400-000088000000}"/>
            </a:ext>
          </a:extLst>
        </xdr:cNvPr>
        <xdr:cNvCxnSpPr/>
      </xdr:nvCxnSpPr>
      <xdr:spPr>
        <a:xfrm flipV="1">
          <a:off x="13004800" y="26797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68036</xdr:rowOff>
    </xdr:from>
    <xdr:to>
      <xdr:col>69</xdr:col>
      <xdr:colOff>142875</xdr:colOff>
      <xdr:row>15</xdr:row>
      <xdr:rowOff>169636</xdr:rowOff>
    </xdr:to>
    <xdr:sp macro="" textlink="">
      <xdr:nvSpPr>
        <xdr:cNvPr id="137" name="フローチャート: 判断 136">
          <a:extLst>
            <a:ext uri="{FF2B5EF4-FFF2-40B4-BE49-F238E27FC236}">
              <a16:creationId xmlns="" xmlns:a16="http://schemas.microsoft.com/office/drawing/2014/main" id="{00000000-0008-0000-0400-000089000000}"/>
            </a:ext>
          </a:extLst>
        </xdr:cNvPr>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154413</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3512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39" name="フローチャート: 判断 138">
          <a:extLst>
            <a:ext uri="{FF2B5EF4-FFF2-40B4-BE49-F238E27FC236}">
              <a16:creationId xmlns="" xmlns:a16="http://schemas.microsoft.com/office/drawing/2014/main" id="{00000000-0008-0000-0400-00008B000000}"/>
            </a:ext>
          </a:extLst>
        </xdr:cNvPr>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147156</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2623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119743</xdr:rowOff>
    </xdr:from>
    <xdr:to>
      <xdr:col>82</xdr:col>
      <xdr:colOff>158750</xdr:colOff>
      <xdr:row>15</xdr:row>
      <xdr:rowOff>49893</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64592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136270</xdr:rowOff>
    </xdr:from>
    <xdr:ext cx="762000" cy="259045"/>
    <xdr:sp macro="" textlink="">
      <xdr:nvSpPr>
        <xdr:cNvPr id="147" name="物件費該当値テキスト">
          <a:extLst>
            <a:ext uri="{FF2B5EF4-FFF2-40B4-BE49-F238E27FC236}">
              <a16:creationId xmlns="" xmlns:a16="http://schemas.microsoft.com/office/drawing/2014/main" id="{00000000-0008-0000-0400-000093000000}"/>
            </a:ext>
          </a:extLst>
        </xdr:cNvPr>
        <xdr:cNvSpPr txBox="1"/>
      </xdr:nvSpPr>
      <xdr:spPr>
        <a:xfrm>
          <a:off x="165989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24493</xdr:rowOff>
    </xdr:from>
    <xdr:to>
      <xdr:col>78</xdr:col>
      <xdr:colOff>120650</xdr:colOff>
      <xdr:row>15</xdr:row>
      <xdr:rowOff>126093</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5621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136270</xdr:rowOff>
    </xdr:from>
    <xdr:ext cx="7366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5290800" y="2365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13607</xdr:rowOff>
    </xdr:from>
    <xdr:to>
      <xdr:col>74</xdr:col>
      <xdr:colOff>31750</xdr:colOff>
      <xdr:row>15</xdr:row>
      <xdr:rowOff>115207</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4732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125384</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4401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111579</xdr:rowOff>
    </xdr:from>
    <xdr:to>
      <xdr:col>65</xdr:col>
      <xdr:colOff>53975</xdr:colOff>
      <xdr:row>16</xdr:row>
      <xdr:rowOff>41729</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2954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26506</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2623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近年、扶助費は上昇傾向であり、令和元年度は、障がい福祉サービス事業の増、新たに保育の無償化の開始に伴い対前年度比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ポイントの増となったが、医療費抑制施策等の効果で類似団体内平均は平成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年度から継続して下回っている。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61</xdr:row>
      <xdr:rowOff>158750</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flipV="1">
          <a:off x="4826000" y="9321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3" name="扶助費最小値テキスト">
          <a:extLst>
            <a:ext uri="{FF2B5EF4-FFF2-40B4-BE49-F238E27FC236}">
              <a16:creationId xmlns="" xmlns:a16="http://schemas.microsoft.com/office/drawing/2014/main" id="{00000000-0008-0000-0400-0000B7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5" name="扶助費最大値テキスト">
          <a:extLst>
            <a:ext uri="{FF2B5EF4-FFF2-40B4-BE49-F238E27FC236}">
              <a16:creationId xmlns="" xmlns:a16="http://schemas.microsoft.com/office/drawing/2014/main" id="{00000000-0008-0000-0400-0000B9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57</xdr:row>
      <xdr:rowOff>146050</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a:off x="3987800" y="9880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88" name="扶助費平均値テキスト">
          <a:extLst>
            <a:ext uri="{FF2B5EF4-FFF2-40B4-BE49-F238E27FC236}">
              <a16:creationId xmlns="" xmlns:a16="http://schemas.microsoft.com/office/drawing/2014/main" id="{00000000-0008-0000-0400-0000BC000000}"/>
            </a:ext>
          </a:extLst>
        </xdr:cNvPr>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189" name="フローチャート: 判断 188">
          <a:extLst>
            <a:ext uri="{FF2B5EF4-FFF2-40B4-BE49-F238E27FC236}">
              <a16:creationId xmlns="" xmlns:a16="http://schemas.microsoft.com/office/drawing/2014/main" id="{00000000-0008-0000-0400-0000BD000000}"/>
            </a:ext>
          </a:extLst>
        </xdr:cNvPr>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95250</xdr:rowOff>
    </xdr:from>
    <xdr:to>
      <xdr:col>19</xdr:col>
      <xdr:colOff>187325</xdr:colOff>
      <xdr:row>57</xdr:row>
      <xdr:rowOff>107950</xdr:rowOff>
    </xdr:to>
    <xdr:cxnSp macro="">
      <xdr:nvCxnSpPr>
        <xdr:cNvPr id="190" name="直線コネクタ 189">
          <a:extLst>
            <a:ext uri="{FF2B5EF4-FFF2-40B4-BE49-F238E27FC236}">
              <a16:creationId xmlns="" xmlns:a16="http://schemas.microsoft.com/office/drawing/2014/main" id="{00000000-0008-0000-0400-0000BE000000}"/>
            </a:ext>
          </a:extLst>
        </xdr:cNvPr>
        <xdr:cNvCxnSpPr/>
      </xdr:nvCxnSpPr>
      <xdr:spPr>
        <a:xfrm>
          <a:off x="3098800" y="9867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91" name="フローチャート: 判断 190">
          <a:extLst>
            <a:ext uri="{FF2B5EF4-FFF2-40B4-BE49-F238E27FC236}">
              <a16:creationId xmlns="" xmlns:a16="http://schemas.microsoft.com/office/drawing/2014/main" id="{00000000-0008-0000-0400-0000BF000000}"/>
            </a:ext>
          </a:extLst>
        </xdr:cNvPr>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2" name="テキスト ボックス 191">
          <a:extLst>
            <a:ext uri="{FF2B5EF4-FFF2-40B4-BE49-F238E27FC236}">
              <a16:creationId xmlns="" xmlns:a16="http://schemas.microsoft.com/office/drawing/2014/main" id="{00000000-0008-0000-0400-0000C0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82550</xdr:rowOff>
    </xdr:from>
    <xdr:to>
      <xdr:col>15</xdr:col>
      <xdr:colOff>98425</xdr:colOff>
      <xdr:row>57</xdr:row>
      <xdr:rowOff>95250</xdr:rowOff>
    </xdr:to>
    <xdr:cxnSp macro="">
      <xdr:nvCxnSpPr>
        <xdr:cNvPr id="193" name="直線コネクタ 192">
          <a:extLst>
            <a:ext uri="{FF2B5EF4-FFF2-40B4-BE49-F238E27FC236}">
              <a16:creationId xmlns="" xmlns:a16="http://schemas.microsoft.com/office/drawing/2014/main" id="{00000000-0008-0000-0400-0000C1000000}"/>
            </a:ext>
          </a:extLst>
        </xdr:cNvPr>
        <xdr:cNvCxnSpPr/>
      </xdr:nvCxnSpPr>
      <xdr:spPr>
        <a:xfrm>
          <a:off x="2209800" y="985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4" name="フローチャート: 判断 193">
          <a:extLst>
            <a:ext uri="{FF2B5EF4-FFF2-40B4-BE49-F238E27FC236}">
              <a16:creationId xmlns="" xmlns:a16="http://schemas.microsoft.com/office/drawing/2014/main" id="{00000000-0008-0000-0400-0000C2000000}"/>
            </a:ext>
          </a:extLst>
        </xdr:cNvPr>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5" name="テキスト ボックス 194">
          <a:extLst>
            <a:ext uri="{FF2B5EF4-FFF2-40B4-BE49-F238E27FC236}">
              <a16:creationId xmlns="" xmlns:a16="http://schemas.microsoft.com/office/drawing/2014/main" id="{00000000-0008-0000-0400-0000C3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6350</xdr:rowOff>
    </xdr:from>
    <xdr:to>
      <xdr:col>11</xdr:col>
      <xdr:colOff>9525</xdr:colOff>
      <xdr:row>57</xdr:row>
      <xdr:rowOff>82550</xdr:rowOff>
    </xdr:to>
    <xdr:cxnSp macro="">
      <xdr:nvCxnSpPr>
        <xdr:cNvPr id="196" name="直線コネクタ 195">
          <a:extLst>
            <a:ext uri="{FF2B5EF4-FFF2-40B4-BE49-F238E27FC236}">
              <a16:creationId xmlns="" xmlns:a16="http://schemas.microsoft.com/office/drawing/2014/main" id="{00000000-0008-0000-0400-0000C4000000}"/>
            </a:ext>
          </a:extLst>
        </xdr:cNvPr>
        <xdr:cNvCxnSpPr/>
      </xdr:nvCxnSpPr>
      <xdr:spPr>
        <a:xfrm>
          <a:off x="1320800" y="9779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7" name="フローチャート: 判断 196">
          <a:extLst>
            <a:ext uri="{FF2B5EF4-FFF2-40B4-BE49-F238E27FC236}">
              <a16:creationId xmlns="" xmlns:a16="http://schemas.microsoft.com/office/drawing/2014/main" id="{00000000-0008-0000-0400-0000C5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199" name="フローチャート: 判断 198">
          <a:extLst>
            <a:ext uri="{FF2B5EF4-FFF2-40B4-BE49-F238E27FC236}">
              <a16:creationId xmlns="" xmlns:a16="http://schemas.microsoft.com/office/drawing/2014/main" id="{00000000-0008-0000-0400-0000C7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6" name="楕円 205">
          <a:extLst>
            <a:ext uri="{FF2B5EF4-FFF2-40B4-BE49-F238E27FC236}">
              <a16:creationId xmlns="" xmlns:a16="http://schemas.microsoft.com/office/drawing/2014/main" id="{00000000-0008-0000-0400-0000CE000000}"/>
            </a:ext>
          </a:extLst>
        </xdr:cNvPr>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111777</xdr:rowOff>
    </xdr:from>
    <xdr:ext cx="762000" cy="259045"/>
    <xdr:sp macro="" textlink="">
      <xdr:nvSpPr>
        <xdr:cNvPr id="207" name="扶助費該当値テキスト">
          <a:extLst>
            <a:ext uri="{FF2B5EF4-FFF2-40B4-BE49-F238E27FC236}">
              <a16:creationId xmlns="" xmlns:a16="http://schemas.microsoft.com/office/drawing/2014/main" id="{00000000-0008-0000-0400-0000CF000000}"/>
            </a:ext>
          </a:extLst>
        </xdr:cNvPr>
        <xdr:cNvSpPr txBox="1"/>
      </xdr:nvSpPr>
      <xdr:spPr>
        <a:xfrm>
          <a:off x="49149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08" name="楕円 207">
          <a:extLst>
            <a:ext uri="{FF2B5EF4-FFF2-40B4-BE49-F238E27FC236}">
              <a16:creationId xmlns="" xmlns:a16="http://schemas.microsoft.com/office/drawing/2014/main" id="{00000000-0008-0000-0400-0000D0000000}"/>
            </a:ext>
          </a:extLst>
        </xdr:cNvPr>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209" name="テキスト ボックス 208">
          <a:extLst>
            <a:ext uri="{FF2B5EF4-FFF2-40B4-BE49-F238E27FC236}">
              <a16:creationId xmlns="" xmlns:a16="http://schemas.microsoft.com/office/drawing/2014/main" id="{00000000-0008-0000-0400-0000D1000000}"/>
            </a:ext>
          </a:extLst>
        </xdr:cNvPr>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44450</xdr:rowOff>
    </xdr:from>
    <xdr:to>
      <xdr:col>15</xdr:col>
      <xdr:colOff>149225</xdr:colOff>
      <xdr:row>57</xdr:row>
      <xdr:rowOff>146050</xdr:rowOff>
    </xdr:to>
    <xdr:sp macro="" textlink="">
      <xdr:nvSpPr>
        <xdr:cNvPr id="210" name="楕円 209">
          <a:extLst>
            <a:ext uri="{FF2B5EF4-FFF2-40B4-BE49-F238E27FC236}">
              <a16:creationId xmlns="" xmlns:a16="http://schemas.microsoft.com/office/drawing/2014/main" id="{00000000-0008-0000-0400-0000D2000000}"/>
            </a:ext>
          </a:extLst>
        </xdr:cNvPr>
        <xdr:cNvSpPr/>
      </xdr:nvSpPr>
      <xdr:spPr>
        <a:xfrm>
          <a:off x="3048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156227</xdr:rowOff>
    </xdr:from>
    <xdr:ext cx="762000" cy="259045"/>
    <xdr:sp macro="" textlink="">
      <xdr:nvSpPr>
        <xdr:cNvPr id="211" name="テキスト ボックス 210">
          <a:extLst>
            <a:ext uri="{FF2B5EF4-FFF2-40B4-BE49-F238E27FC236}">
              <a16:creationId xmlns="" xmlns:a16="http://schemas.microsoft.com/office/drawing/2014/main" id="{00000000-0008-0000-0400-0000D3000000}"/>
            </a:ext>
          </a:extLst>
        </xdr:cNvPr>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31750</xdr:rowOff>
    </xdr:from>
    <xdr:to>
      <xdr:col>11</xdr:col>
      <xdr:colOff>60325</xdr:colOff>
      <xdr:row>57</xdr:row>
      <xdr:rowOff>133350</xdr:rowOff>
    </xdr:to>
    <xdr:sp macro="" textlink="">
      <xdr:nvSpPr>
        <xdr:cNvPr id="212" name="楕円 211">
          <a:extLst>
            <a:ext uri="{FF2B5EF4-FFF2-40B4-BE49-F238E27FC236}">
              <a16:creationId xmlns="" xmlns:a16="http://schemas.microsoft.com/office/drawing/2014/main" id="{00000000-0008-0000-0400-0000D4000000}"/>
            </a:ext>
          </a:extLst>
        </xdr:cNvPr>
        <xdr:cNvSpPr/>
      </xdr:nvSpPr>
      <xdr:spPr>
        <a:xfrm>
          <a:off x="2159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13" name="テキスト ボックス 212">
          <a:extLst>
            <a:ext uri="{FF2B5EF4-FFF2-40B4-BE49-F238E27FC236}">
              <a16:creationId xmlns="" xmlns:a16="http://schemas.microsoft.com/office/drawing/2014/main" id="{00000000-0008-0000-0400-0000D5000000}"/>
            </a:ext>
          </a:extLst>
        </xdr:cNvPr>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14" name="楕円 213">
          <a:extLst>
            <a:ext uri="{FF2B5EF4-FFF2-40B4-BE49-F238E27FC236}">
              <a16:creationId xmlns="" xmlns:a16="http://schemas.microsoft.com/office/drawing/2014/main" id="{00000000-0008-0000-0400-0000D6000000}"/>
            </a:ext>
          </a:extLst>
        </xdr:cNvPr>
        <xdr:cNvSpPr/>
      </xdr:nvSpPr>
      <xdr:spPr>
        <a:xfrm>
          <a:off x="1270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15" name="テキスト ボックス 214">
          <a:extLst>
            <a:ext uri="{FF2B5EF4-FFF2-40B4-BE49-F238E27FC236}">
              <a16:creationId xmlns="" xmlns:a16="http://schemas.microsoft.com/office/drawing/2014/main" id="{00000000-0008-0000-0400-0000D7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その他に係る経常収支比率が類似団体内平均を上回っている主な要因は、下水道事業会計などへの多額な繰出金である。ただし、下水道事業会計では起債の償還が進んできており、令和元年度は対前年度比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ポイントの減となった。公債費財源としての繰出金額は減少傾向にある。</a:t>
          </a: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0" name="直線コネクタ 229">
          <a:extLst>
            <a:ext uri="{FF2B5EF4-FFF2-40B4-BE49-F238E27FC236}">
              <a16:creationId xmlns="" xmlns:a16="http://schemas.microsoft.com/office/drawing/2014/main" id="{00000000-0008-0000-0400-0000E6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1" name="テキスト ボックス 230">
          <a:extLst>
            <a:ext uri="{FF2B5EF4-FFF2-40B4-BE49-F238E27FC236}">
              <a16:creationId xmlns="" xmlns:a16="http://schemas.microsoft.com/office/drawing/2014/main" id="{00000000-0008-0000-0400-0000E7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4" name="直線コネクタ 233">
          <a:extLst>
            <a:ext uri="{FF2B5EF4-FFF2-40B4-BE49-F238E27FC236}">
              <a16:creationId xmlns="" xmlns:a16="http://schemas.microsoft.com/office/drawing/2014/main" id="{00000000-0008-0000-0400-0000EA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5" name="テキスト ボックス 234">
          <a:extLst>
            <a:ext uri="{FF2B5EF4-FFF2-40B4-BE49-F238E27FC236}">
              <a16:creationId xmlns="" xmlns:a16="http://schemas.microsoft.com/office/drawing/2014/main" id="{00000000-0008-0000-0400-0000EB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a:extLst>
            <a:ext uri="{FF2B5EF4-FFF2-40B4-BE49-F238E27FC236}">
              <a16:creationId xmlns=""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115570</xdr:rowOff>
    </xdr:from>
    <xdr:to>
      <xdr:col>82</xdr:col>
      <xdr:colOff>107950</xdr:colOff>
      <xdr:row>61</xdr:row>
      <xdr:rowOff>64135</xdr:rowOff>
    </xdr:to>
    <xdr:cxnSp macro="">
      <xdr:nvCxnSpPr>
        <xdr:cNvPr id="238" name="直線コネクタ 237">
          <a:extLst>
            <a:ext uri="{FF2B5EF4-FFF2-40B4-BE49-F238E27FC236}">
              <a16:creationId xmlns="" xmlns:a16="http://schemas.microsoft.com/office/drawing/2014/main" id="{00000000-0008-0000-0400-0000EE000000}"/>
            </a:ext>
          </a:extLst>
        </xdr:cNvPr>
        <xdr:cNvCxnSpPr/>
      </xdr:nvCxnSpPr>
      <xdr:spPr>
        <a:xfrm flipV="1">
          <a:off x="16510000" y="937387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36212</xdr:rowOff>
    </xdr:from>
    <xdr:ext cx="762000" cy="259045"/>
    <xdr:sp macro="" textlink="">
      <xdr:nvSpPr>
        <xdr:cNvPr id="239" name="その他最小値テキスト">
          <a:extLst>
            <a:ext uri="{FF2B5EF4-FFF2-40B4-BE49-F238E27FC236}">
              <a16:creationId xmlns="" xmlns:a16="http://schemas.microsoft.com/office/drawing/2014/main" id="{00000000-0008-0000-0400-0000EF000000}"/>
            </a:ext>
          </a:extLst>
        </xdr:cNvPr>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64135</xdr:rowOff>
    </xdr:from>
    <xdr:to>
      <xdr:col>82</xdr:col>
      <xdr:colOff>196850</xdr:colOff>
      <xdr:row>61</xdr:row>
      <xdr:rowOff>64135</xdr:rowOff>
    </xdr:to>
    <xdr:cxnSp macro="">
      <xdr:nvCxnSpPr>
        <xdr:cNvPr id="240" name="直線コネクタ 239">
          <a:extLst>
            <a:ext uri="{FF2B5EF4-FFF2-40B4-BE49-F238E27FC236}">
              <a16:creationId xmlns="" xmlns:a16="http://schemas.microsoft.com/office/drawing/2014/main" id="{00000000-0008-0000-0400-0000F0000000}"/>
            </a:ext>
          </a:extLst>
        </xdr:cNvPr>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30497</xdr:rowOff>
    </xdr:from>
    <xdr:ext cx="762000" cy="259045"/>
    <xdr:sp macro="" textlink="">
      <xdr:nvSpPr>
        <xdr:cNvPr id="241" name="その他最大値テキスト">
          <a:extLst>
            <a:ext uri="{FF2B5EF4-FFF2-40B4-BE49-F238E27FC236}">
              <a16:creationId xmlns="" xmlns:a16="http://schemas.microsoft.com/office/drawing/2014/main" id="{00000000-0008-0000-0400-0000F1000000}"/>
            </a:ext>
          </a:extLst>
        </xdr:cNvPr>
        <xdr:cNvSpPr txBox="1"/>
      </xdr:nvSpPr>
      <xdr:spPr>
        <a:xfrm>
          <a:off x="16598900" y="911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115570</xdr:rowOff>
    </xdr:from>
    <xdr:to>
      <xdr:col>82</xdr:col>
      <xdr:colOff>196850</xdr:colOff>
      <xdr:row>54</xdr:row>
      <xdr:rowOff>115570</xdr:rowOff>
    </xdr:to>
    <xdr:cxnSp macro="">
      <xdr:nvCxnSpPr>
        <xdr:cNvPr id="242" name="直線コネクタ 241">
          <a:extLst>
            <a:ext uri="{FF2B5EF4-FFF2-40B4-BE49-F238E27FC236}">
              <a16:creationId xmlns="" xmlns:a16="http://schemas.microsoft.com/office/drawing/2014/main" id="{00000000-0008-0000-0400-0000F2000000}"/>
            </a:ext>
          </a:extLst>
        </xdr:cNvPr>
        <xdr:cNvCxnSpPr/>
      </xdr:nvCxnSpPr>
      <xdr:spPr>
        <a:xfrm>
          <a:off x="16421100" y="937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155575</xdr:rowOff>
    </xdr:from>
    <xdr:to>
      <xdr:col>82</xdr:col>
      <xdr:colOff>107950</xdr:colOff>
      <xdr:row>59</xdr:row>
      <xdr:rowOff>35560</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flipV="1">
          <a:off x="15671800" y="1009967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64152</xdr:rowOff>
    </xdr:from>
    <xdr:ext cx="762000" cy="259045"/>
    <xdr:sp macro="" textlink="">
      <xdr:nvSpPr>
        <xdr:cNvPr id="244" name="その他平均値テキスト">
          <a:extLst>
            <a:ext uri="{FF2B5EF4-FFF2-40B4-BE49-F238E27FC236}">
              <a16:creationId xmlns="" xmlns:a16="http://schemas.microsoft.com/office/drawing/2014/main" id="{00000000-0008-0000-0400-0000F4000000}"/>
            </a:ext>
          </a:extLst>
        </xdr:cNvPr>
        <xdr:cNvSpPr txBox="1"/>
      </xdr:nvSpPr>
      <xdr:spPr>
        <a:xfrm>
          <a:off x="16598900" y="9836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45" name="フローチャート: 判断 244">
          <a:extLst>
            <a:ext uri="{FF2B5EF4-FFF2-40B4-BE49-F238E27FC236}">
              <a16:creationId xmlns="" xmlns:a16="http://schemas.microsoft.com/office/drawing/2014/main" id="{00000000-0008-0000-0400-0000F5000000}"/>
            </a:ext>
          </a:extLst>
        </xdr:cNvPr>
        <xdr:cNvSpPr/>
      </xdr:nvSpPr>
      <xdr:spPr>
        <a:xfrm>
          <a:off x="164592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149860</xdr:rowOff>
    </xdr:from>
    <xdr:to>
      <xdr:col>78</xdr:col>
      <xdr:colOff>69850</xdr:colOff>
      <xdr:row>59</xdr:row>
      <xdr:rowOff>35560</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a:off x="14782800" y="100939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59055</xdr:rowOff>
    </xdr:from>
    <xdr:to>
      <xdr:col>78</xdr:col>
      <xdr:colOff>120650</xdr:colOff>
      <xdr:row>58</xdr:row>
      <xdr:rowOff>160655</xdr:rowOff>
    </xdr:to>
    <xdr:sp macro="" textlink="">
      <xdr:nvSpPr>
        <xdr:cNvPr id="247" name="フローチャート: 判断 246">
          <a:extLst>
            <a:ext uri="{FF2B5EF4-FFF2-40B4-BE49-F238E27FC236}">
              <a16:creationId xmlns="" xmlns:a16="http://schemas.microsoft.com/office/drawing/2014/main" id="{00000000-0008-0000-0400-0000F7000000}"/>
            </a:ext>
          </a:extLst>
        </xdr:cNvPr>
        <xdr:cNvSpPr/>
      </xdr:nvSpPr>
      <xdr:spPr>
        <a:xfrm>
          <a:off x="15621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170832</xdr:rowOff>
    </xdr:from>
    <xdr:ext cx="736600" cy="259045"/>
    <xdr:sp macro="" textlink="">
      <xdr:nvSpPr>
        <xdr:cNvPr id="248" name="テキスト ボックス 247">
          <a:extLst>
            <a:ext uri="{FF2B5EF4-FFF2-40B4-BE49-F238E27FC236}">
              <a16:creationId xmlns="" xmlns:a16="http://schemas.microsoft.com/office/drawing/2014/main" id="{00000000-0008-0000-0400-0000F8000000}"/>
            </a:ext>
          </a:extLst>
        </xdr:cNvPr>
        <xdr:cNvSpPr txBox="1"/>
      </xdr:nvSpPr>
      <xdr:spPr>
        <a:xfrm>
          <a:off x="15290800" y="977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149860</xdr:rowOff>
    </xdr:from>
    <xdr:to>
      <xdr:col>73</xdr:col>
      <xdr:colOff>180975</xdr:colOff>
      <xdr:row>59</xdr:row>
      <xdr:rowOff>6985</xdr:rowOff>
    </xdr:to>
    <xdr:cxnSp macro="">
      <xdr:nvCxnSpPr>
        <xdr:cNvPr id="249" name="直線コネクタ 248">
          <a:extLst>
            <a:ext uri="{FF2B5EF4-FFF2-40B4-BE49-F238E27FC236}">
              <a16:creationId xmlns="" xmlns:a16="http://schemas.microsoft.com/office/drawing/2014/main" id="{00000000-0008-0000-0400-0000F9000000}"/>
            </a:ext>
          </a:extLst>
        </xdr:cNvPr>
        <xdr:cNvCxnSpPr/>
      </xdr:nvCxnSpPr>
      <xdr:spPr>
        <a:xfrm flipV="1">
          <a:off x="13893800" y="100939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0" name="フローチャート: 判断 249">
          <a:extLst>
            <a:ext uri="{FF2B5EF4-FFF2-40B4-BE49-F238E27FC236}">
              <a16:creationId xmlns="" xmlns:a16="http://schemas.microsoft.com/office/drawing/2014/main" id="{00000000-0008-0000-0400-0000FA000000}"/>
            </a:ext>
          </a:extLst>
        </xdr:cNvPr>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51" name="テキスト ボックス 250">
          <a:extLst>
            <a:ext uri="{FF2B5EF4-FFF2-40B4-BE49-F238E27FC236}">
              <a16:creationId xmlns="" xmlns:a16="http://schemas.microsoft.com/office/drawing/2014/main" id="{00000000-0008-0000-0400-0000FB000000}"/>
            </a:ext>
          </a:extLst>
        </xdr:cNvPr>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6985</xdr:rowOff>
    </xdr:from>
    <xdr:to>
      <xdr:col>69</xdr:col>
      <xdr:colOff>92075</xdr:colOff>
      <xdr:row>59</xdr:row>
      <xdr:rowOff>18415</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flipV="1">
          <a:off x="13004800" y="101225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64770</xdr:rowOff>
    </xdr:from>
    <xdr:to>
      <xdr:col>69</xdr:col>
      <xdr:colOff>142875</xdr:colOff>
      <xdr:row>58</xdr:row>
      <xdr:rowOff>166370</xdr:rowOff>
    </xdr:to>
    <xdr:sp macro="" textlink="">
      <xdr:nvSpPr>
        <xdr:cNvPr id="253" name="フローチャート: 判断 252">
          <a:extLst>
            <a:ext uri="{FF2B5EF4-FFF2-40B4-BE49-F238E27FC236}">
              <a16:creationId xmlns="" xmlns:a16="http://schemas.microsoft.com/office/drawing/2014/main" id="{00000000-0008-0000-0400-0000FD000000}"/>
            </a:ext>
          </a:extLst>
        </xdr:cNvPr>
        <xdr:cNvSpPr/>
      </xdr:nvSpPr>
      <xdr:spPr>
        <a:xfrm>
          <a:off x="138430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5097</xdr:rowOff>
    </xdr:from>
    <xdr:ext cx="762000" cy="259045"/>
    <xdr:sp macro="" textlink="">
      <xdr:nvSpPr>
        <xdr:cNvPr id="254" name="テキスト ボックス 253">
          <a:extLst>
            <a:ext uri="{FF2B5EF4-FFF2-40B4-BE49-F238E27FC236}">
              <a16:creationId xmlns="" xmlns:a16="http://schemas.microsoft.com/office/drawing/2014/main" id="{00000000-0008-0000-0400-0000FE000000}"/>
            </a:ext>
          </a:extLst>
        </xdr:cNvPr>
        <xdr:cNvSpPr txBox="1"/>
      </xdr:nvSpPr>
      <xdr:spPr>
        <a:xfrm>
          <a:off x="13512800" y="977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55" name="フローチャート: 判断 254">
          <a:extLst>
            <a:ext uri="{FF2B5EF4-FFF2-40B4-BE49-F238E27FC236}">
              <a16:creationId xmlns="" xmlns:a16="http://schemas.microsoft.com/office/drawing/2014/main" id="{00000000-0008-0000-0400-0000FF000000}"/>
            </a:ext>
          </a:extLst>
        </xdr:cNvPr>
        <xdr:cNvSpPr/>
      </xdr:nvSpPr>
      <xdr:spPr>
        <a:xfrm>
          <a:off x="12954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159402</xdr:rowOff>
    </xdr:from>
    <xdr:ext cx="762000" cy="259045"/>
    <xdr:sp macro="" textlink="">
      <xdr:nvSpPr>
        <xdr:cNvPr id="256" name="テキスト ボックス 255">
          <a:extLst>
            <a:ext uri="{FF2B5EF4-FFF2-40B4-BE49-F238E27FC236}">
              <a16:creationId xmlns="" xmlns:a16="http://schemas.microsoft.com/office/drawing/2014/main" id="{00000000-0008-0000-0400-000000010000}"/>
            </a:ext>
          </a:extLst>
        </xdr:cNvPr>
        <xdr:cNvSpPr txBox="1"/>
      </xdr:nvSpPr>
      <xdr:spPr>
        <a:xfrm>
          <a:off x="12623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a:extLst>
            <a:ext uri="{FF2B5EF4-FFF2-40B4-BE49-F238E27FC236}">
              <a16:creationId xmlns=""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104775</xdr:rowOff>
    </xdr:from>
    <xdr:to>
      <xdr:col>82</xdr:col>
      <xdr:colOff>158750</xdr:colOff>
      <xdr:row>59</xdr:row>
      <xdr:rowOff>34925</xdr:rowOff>
    </xdr:to>
    <xdr:sp macro="" textlink="">
      <xdr:nvSpPr>
        <xdr:cNvPr id="262" name="楕円 261">
          <a:extLst>
            <a:ext uri="{FF2B5EF4-FFF2-40B4-BE49-F238E27FC236}">
              <a16:creationId xmlns="" xmlns:a16="http://schemas.microsoft.com/office/drawing/2014/main" id="{00000000-0008-0000-0400-000006010000}"/>
            </a:ext>
          </a:extLst>
        </xdr:cNvPr>
        <xdr:cNvSpPr/>
      </xdr:nvSpPr>
      <xdr:spPr>
        <a:xfrm>
          <a:off x="164592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76852</xdr:rowOff>
    </xdr:from>
    <xdr:ext cx="762000" cy="259045"/>
    <xdr:sp macro="" textlink="">
      <xdr:nvSpPr>
        <xdr:cNvPr id="263" name="その他該当値テキスト">
          <a:extLst>
            <a:ext uri="{FF2B5EF4-FFF2-40B4-BE49-F238E27FC236}">
              <a16:creationId xmlns="" xmlns:a16="http://schemas.microsoft.com/office/drawing/2014/main" id="{00000000-0008-0000-0400-000007010000}"/>
            </a:ext>
          </a:extLst>
        </xdr:cNvPr>
        <xdr:cNvSpPr txBox="1"/>
      </xdr:nvSpPr>
      <xdr:spPr>
        <a:xfrm>
          <a:off x="165989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156210</xdr:rowOff>
    </xdr:from>
    <xdr:to>
      <xdr:col>78</xdr:col>
      <xdr:colOff>120650</xdr:colOff>
      <xdr:row>59</xdr:row>
      <xdr:rowOff>86360</xdr:rowOff>
    </xdr:to>
    <xdr:sp macro="" textlink="">
      <xdr:nvSpPr>
        <xdr:cNvPr id="264" name="楕円 263">
          <a:extLst>
            <a:ext uri="{FF2B5EF4-FFF2-40B4-BE49-F238E27FC236}">
              <a16:creationId xmlns="" xmlns:a16="http://schemas.microsoft.com/office/drawing/2014/main" id="{00000000-0008-0000-0400-000008010000}"/>
            </a:ext>
          </a:extLst>
        </xdr:cNvPr>
        <xdr:cNvSpPr/>
      </xdr:nvSpPr>
      <xdr:spPr>
        <a:xfrm>
          <a:off x="15621000" y="1010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71137</xdr:rowOff>
    </xdr:from>
    <xdr:ext cx="7366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5290800" y="1018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99060</xdr:rowOff>
    </xdr:from>
    <xdr:to>
      <xdr:col>74</xdr:col>
      <xdr:colOff>31750</xdr:colOff>
      <xdr:row>59</xdr:row>
      <xdr:rowOff>29210</xdr:rowOff>
    </xdr:to>
    <xdr:sp macro="" textlink="">
      <xdr:nvSpPr>
        <xdr:cNvPr id="266" name="楕円 265">
          <a:extLst>
            <a:ext uri="{FF2B5EF4-FFF2-40B4-BE49-F238E27FC236}">
              <a16:creationId xmlns="" xmlns:a16="http://schemas.microsoft.com/office/drawing/2014/main" id="{00000000-0008-0000-0400-00000A010000}"/>
            </a:ext>
          </a:extLst>
        </xdr:cNvPr>
        <xdr:cNvSpPr/>
      </xdr:nvSpPr>
      <xdr:spPr>
        <a:xfrm>
          <a:off x="14732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13987</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4401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127635</xdr:rowOff>
    </xdr:from>
    <xdr:to>
      <xdr:col>69</xdr:col>
      <xdr:colOff>142875</xdr:colOff>
      <xdr:row>59</xdr:row>
      <xdr:rowOff>57785</xdr:rowOff>
    </xdr:to>
    <xdr:sp macro="" textlink="">
      <xdr:nvSpPr>
        <xdr:cNvPr id="268" name="楕円 267">
          <a:extLst>
            <a:ext uri="{FF2B5EF4-FFF2-40B4-BE49-F238E27FC236}">
              <a16:creationId xmlns="" xmlns:a16="http://schemas.microsoft.com/office/drawing/2014/main" id="{00000000-0008-0000-0400-00000C010000}"/>
            </a:ext>
          </a:extLst>
        </xdr:cNvPr>
        <xdr:cNvSpPr/>
      </xdr:nvSpPr>
      <xdr:spPr>
        <a:xfrm>
          <a:off x="13843000" y="100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42562</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3512800" y="1015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139065</xdr:rowOff>
    </xdr:from>
    <xdr:to>
      <xdr:col>65</xdr:col>
      <xdr:colOff>53975</xdr:colOff>
      <xdr:row>59</xdr:row>
      <xdr:rowOff>69215</xdr:rowOff>
    </xdr:to>
    <xdr:sp macro="" textlink="">
      <xdr:nvSpPr>
        <xdr:cNvPr id="270" name="楕円 269">
          <a:extLst>
            <a:ext uri="{FF2B5EF4-FFF2-40B4-BE49-F238E27FC236}">
              <a16:creationId xmlns="" xmlns:a16="http://schemas.microsoft.com/office/drawing/2014/main" id="{00000000-0008-0000-0400-00000E010000}"/>
            </a:ext>
          </a:extLst>
        </xdr:cNvPr>
        <xdr:cNvSpPr/>
      </xdr:nvSpPr>
      <xdr:spPr>
        <a:xfrm>
          <a:off x="12954000" y="100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53992</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2623800" y="1016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a:extLst>
            <a:ext uri="{FF2B5EF4-FFF2-40B4-BE49-F238E27FC236}">
              <a16:creationId xmlns=""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a:extLst>
            <a:ext uri="{FF2B5EF4-FFF2-40B4-BE49-F238E27FC236}">
              <a16:creationId xmlns=""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a:extLst>
            <a:ext uri="{FF2B5EF4-FFF2-40B4-BE49-F238E27FC236}">
              <a16:creationId xmlns=""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a:extLst>
            <a:ext uri="{FF2B5EF4-FFF2-40B4-BE49-F238E27FC236}">
              <a16:creationId xmlns="" xmlns:a16="http://schemas.microsoft.com/office/drawing/2014/main"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a:extLst>
            <a:ext uri="{FF2B5EF4-FFF2-40B4-BE49-F238E27FC236}">
              <a16:creationId xmlns="" xmlns:a16="http://schemas.microsoft.com/office/drawing/2014/main"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広域消防や清掃組合への負担金が多くを占めており、ほぼ固定化されている。補助費等の経費は増加しているが、経常一財の収入も増加しているため対前年度比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類似団体内平均よりは低いものの、全国平均や神奈川県平均よりは高いため、今後は各種補助金についても見直しを図り、経費の縮減に努めていく。</a:t>
          </a:r>
        </a:p>
      </xdr:txBody>
    </xdr:sp>
    <xdr:clientData/>
  </xdr:twoCellAnchor>
  <xdr:oneCellAnchor>
    <xdr:from>
      <xdr:col>62</xdr:col>
      <xdr:colOff>6350</xdr:colOff>
      <xdr:row>29</xdr:row>
      <xdr:rowOff>107950</xdr:rowOff>
    </xdr:from>
    <xdr:ext cx="298543" cy="225703"/>
    <xdr:sp macro="" textlink="">
      <xdr:nvSpPr>
        <xdr:cNvPr id="283" name="テキスト ボックス 282">
          <a:extLst>
            <a:ext uri="{FF2B5EF4-FFF2-40B4-BE49-F238E27FC236}">
              <a16:creationId xmlns="" xmlns:a16="http://schemas.microsoft.com/office/drawing/2014/main"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a:extLst>
            <a:ext uri="{FF2B5EF4-FFF2-40B4-BE49-F238E27FC236}">
              <a16:creationId xmlns="" xmlns:a16="http://schemas.microsoft.com/office/drawing/2014/main"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a:extLst>
            <a:ext uri="{FF2B5EF4-FFF2-40B4-BE49-F238E27FC236}">
              <a16:creationId xmlns="" xmlns:a16="http://schemas.microsoft.com/office/drawing/2014/main"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6" name="直線コネクタ 285">
          <a:extLst>
            <a:ext uri="{FF2B5EF4-FFF2-40B4-BE49-F238E27FC236}">
              <a16:creationId xmlns="" xmlns:a16="http://schemas.microsoft.com/office/drawing/2014/main" id="{00000000-0008-0000-0400-00001E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7" name="テキスト ボックス 286">
          <a:extLst>
            <a:ext uri="{FF2B5EF4-FFF2-40B4-BE49-F238E27FC236}">
              <a16:creationId xmlns="" xmlns:a16="http://schemas.microsoft.com/office/drawing/2014/main" id="{00000000-0008-0000-0400-00001F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8" name="直線コネクタ 287">
          <a:extLst>
            <a:ext uri="{FF2B5EF4-FFF2-40B4-BE49-F238E27FC236}">
              <a16:creationId xmlns="" xmlns:a16="http://schemas.microsoft.com/office/drawing/2014/main" id="{00000000-0008-0000-0400-000020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0" name="直線コネクタ 289">
          <a:extLst>
            <a:ext uri="{FF2B5EF4-FFF2-40B4-BE49-F238E27FC236}">
              <a16:creationId xmlns="" xmlns:a16="http://schemas.microsoft.com/office/drawing/2014/main" id="{00000000-0008-0000-0400-000022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a:extLst>
            <a:ext uri="{FF2B5EF4-FFF2-40B4-BE49-F238E27FC236}">
              <a16:creationId xmlns=""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94996</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flipV="1">
          <a:off x="16510000" y="595630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67073</xdr:rowOff>
    </xdr:from>
    <xdr:ext cx="762000" cy="259045"/>
    <xdr:sp macro="" textlink="">
      <xdr:nvSpPr>
        <xdr:cNvPr id="297" name="補助費等最小値テキスト">
          <a:extLst>
            <a:ext uri="{FF2B5EF4-FFF2-40B4-BE49-F238E27FC236}">
              <a16:creationId xmlns="" xmlns:a16="http://schemas.microsoft.com/office/drawing/2014/main" id="{00000000-0008-0000-0400-000029010000}"/>
            </a:ext>
          </a:extLst>
        </xdr:cNvPr>
        <xdr:cNvSpPr txBox="1"/>
      </xdr:nvSpPr>
      <xdr:spPr>
        <a:xfrm>
          <a:off x="165989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94996</xdr:rowOff>
    </xdr:from>
    <xdr:to>
      <xdr:col>82</xdr:col>
      <xdr:colOff>196850</xdr:colOff>
      <xdr:row>40</xdr:row>
      <xdr:rowOff>94996</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6421100" y="695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299" name="補助費等最大値テキスト">
          <a:extLst>
            <a:ext uri="{FF2B5EF4-FFF2-40B4-BE49-F238E27FC236}">
              <a16:creationId xmlns="" xmlns:a16="http://schemas.microsoft.com/office/drawing/2014/main" id="{00000000-0008-0000-0400-00002B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56134</xdr:rowOff>
    </xdr:from>
    <xdr:to>
      <xdr:col>82</xdr:col>
      <xdr:colOff>107950</xdr:colOff>
      <xdr:row>37</xdr:row>
      <xdr:rowOff>60706</xdr:rowOff>
    </xdr:to>
    <xdr:cxnSp macro="">
      <xdr:nvCxnSpPr>
        <xdr:cNvPr id="301" name="直線コネクタ 300">
          <a:extLst>
            <a:ext uri="{FF2B5EF4-FFF2-40B4-BE49-F238E27FC236}">
              <a16:creationId xmlns="" xmlns:a16="http://schemas.microsoft.com/office/drawing/2014/main" id="{00000000-0008-0000-0400-00002D010000}"/>
            </a:ext>
          </a:extLst>
        </xdr:cNvPr>
        <xdr:cNvCxnSpPr/>
      </xdr:nvCxnSpPr>
      <xdr:spPr>
        <a:xfrm flipV="1">
          <a:off x="15671800" y="63997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27703</xdr:rowOff>
    </xdr:from>
    <xdr:ext cx="762000" cy="259045"/>
    <xdr:sp macro="" textlink="">
      <xdr:nvSpPr>
        <xdr:cNvPr id="302" name="補助費等平均値テキスト">
          <a:extLst>
            <a:ext uri="{FF2B5EF4-FFF2-40B4-BE49-F238E27FC236}">
              <a16:creationId xmlns="" xmlns:a16="http://schemas.microsoft.com/office/drawing/2014/main" id="{00000000-0008-0000-0400-00002E010000}"/>
            </a:ext>
          </a:extLst>
        </xdr:cNvPr>
        <xdr:cNvSpPr txBox="1"/>
      </xdr:nvSpPr>
      <xdr:spPr>
        <a:xfrm>
          <a:off x="16598900" y="6371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03" name="フローチャート: 判断 302">
          <a:extLst>
            <a:ext uri="{FF2B5EF4-FFF2-40B4-BE49-F238E27FC236}">
              <a16:creationId xmlns="" xmlns:a16="http://schemas.microsoft.com/office/drawing/2014/main" id="{00000000-0008-0000-0400-00002F010000}"/>
            </a:ext>
          </a:extLst>
        </xdr:cNvPr>
        <xdr:cNvSpPr/>
      </xdr:nvSpPr>
      <xdr:spPr>
        <a:xfrm>
          <a:off x="164592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60706</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4782800" y="63586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23622</xdr:rowOff>
    </xdr:from>
    <xdr:to>
      <xdr:col>78</xdr:col>
      <xdr:colOff>120650</xdr:colOff>
      <xdr:row>37</xdr:row>
      <xdr:rowOff>125222</xdr:rowOff>
    </xdr:to>
    <xdr:sp macro="" textlink="">
      <xdr:nvSpPr>
        <xdr:cNvPr id="305" name="フローチャート: 判断 304">
          <a:extLst>
            <a:ext uri="{FF2B5EF4-FFF2-40B4-BE49-F238E27FC236}">
              <a16:creationId xmlns="" xmlns:a16="http://schemas.microsoft.com/office/drawing/2014/main" id="{00000000-0008-0000-0400-000031010000}"/>
            </a:ext>
          </a:extLst>
        </xdr:cNvPr>
        <xdr:cNvSpPr/>
      </xdr:nvSpPr>
      <xdr:spPr>
        <a:xfrm>
          <a:off x="15621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06" name="テキスト ボックス 305">
          <a:extLst>
            <a:ext uri="{FF2B5EF4-FFF2-40B4-BE49-F238E27FC236}">
              <a16:creationId xmlns="" xmlns:a16="http://schemas.microsoft.com/office/drawing/2014/main" id="{00000000-0008-0000-0400-000032010000}"/>
            </a:ext>
          </a:extLst>
        </xdr:cNvPr>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37846</xdr:rowOff>
    </xdr:to>
    <xdr:cxnSp macro="">
      <xdr:nvCxnSpPr>
        <xdr:cNvPr id="307" name="直線コネクタ 306">
          <a:extLst>
            <a:ext uri="{FF2B5EF4-FFF2-40B4-BE49-F238E27FC236}">
              <a16:creationId xmlns="" xmlns:a16="http://schemas.microsoft.com/office/drawing/2014/main" id="{00000000-0008-0000-0400-000033010000}"/>
            </a:ext>
          </a:extLst>
        </xdr:cNvPr>
        <xdr:cNvCxnSpPr/>
      </xdr:nvCxnSpPr>
      <xdr:spPr>
        <a:xfrm flipV="1">
          <a:off x="13893800" y="63586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08" name="フローチャート: 判断 307">
          <a:extLst>
            <a:ext uri="{FF2B5EF4-FFF2-40B4-BE49-F238E27FC236}">
              <a16:creationId xmlns="" xmlns:a16="http://schemas.microsoft.com/office/drawing/2014/main" id="{00000000-0008-0000-0400-000034010000}"/>
            </a:ext>
          </a:extLst>
        </xdr:cNvPr>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09" name="テキスト ボックス 308">
          <a:extLst>
            <a:ext uri="{FF2B5EF4-FFF2-40B4-BE49-F238E27FC236}">
              <a16:creationId xmlns="" xmlns:a16="http://schemas.microsoft.com/office/drawing/2014/main" id="{00000000-0008-0000-0400-000035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37846</xdr:rowOff>
    </xdr:from>
    <xdr:to>
      <xdr:col>69</xdr:col>
      <xdr:colOff>92075</xdr:colOff>
      <xdr:row>37</xdr:row>
      <xdr:rowOff>124714</xdr:rowOff>
    </xdr:to>
    <xdr:cxnSp macro="">
      <xdr:nvCxnSpPr>
        <xdr:cNvPr id="310" name="直線コネクタ 309">
          <a:extLst>
            <a:ext uri="{FF2B5EF4-FFF2-40B4-BE49-F238E27FC236}">
              <a16:creationId xmlns="" xmlns:a16="http://schemas.microsoft.com/office/drawing/2014/main" id="{00000000-0008-0000-0400-000036010000}"/>
            </a:ext>
          </a:extLst>
        </xdr:cNvPr>
        <xdr:cNvCxnSpPr/>
      </xdr:nvCxnSpPr>
      <xdr:spPr>
        <a:xfrm flipV="1">
          <a:off x="13004800" y="638149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14478</xdr:rowOff>
    </xdr:from>
    <xdr:to>
      <xdr:col>69</xdr:col>
      <xdr:colOff>142875</xdr:colOff>
      <xdr:row>37</xdr:row>
      <xdr:rowOff>116078</xdr:rowOff>
    </xdr:to>
    <xdr:sp macro="" textlink="">
      <xdr:nvSpPr>
        <xdr:cNvPr id="311" name="フローチャート: 判断 310">
          <a:extLst>
            <a:ext uri="{FF2B5EF4-FFF2-40B4-BE49-F238E27FC236}">
              <a16:creationId xmlns="" xmlns:a16="http://schemas.microsoft.com/office/drawing/2014/main" id="{00000000-0008-0000-0400-000037010000}"/>
            </a:ext>
          </a:extLst>
        </xdr:cNvPr>
        <xdr:cNvSpPr/>
      </xdr:nvSpPr>
      <xdr:spPr>
        <a:xfrm>
          <a:off x="13843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12" name="テキスト ボックス 311">
          <a:extLst>
            <a:ext uri="{FF2B5EF4-FFF2-40B4-BE49-F238E27FC236}">
              <a16:creationId xmlns="" xmlns:a16="http://schemas.microsoft.com/office/drawing/2014/main" id="{00000000-0008-0000-0400-000038010000}"/>
            </a:ext>
          </a:extLst>
        </xdr:cNvPr>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13" name="フローチャート: 判断 312">
          <a:extLst>
            <a:ext uri="{FF2B5EF4-FFF2-40B4-BE49-F238E27FC236}">
              <a16:creationId xmlns="" xmlns:a16="http://schemas.microsoft.com/office/drawing/2014/main" id="{00000000-0008-0000-0400-000039010000}"/>
            </a:ext>
          </a:extLst>
        </xdr:cNvPr>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98823</xdr:rowOff>
    </xdr:from>
    <xdr:ext cx="762000" cy="259045"/>
    <xdr:sp macro="" textlink="">
      <xdr:nvSpPr>
        <xdr:cNvPr id="314" name="テキスト ボックス 313">
          <a:extLst>
            <a:ext uri="{FF2B5EF4-FFF2-40B4-BE49-F238E27FC236}">
              <a16:creationId xmlns="" xmlns:a16="http://schemas.microsoft.com/office/drawing/2014/main" id="{00000000-0008-0000-0400-00003A010000}"/>
            </a:ext>
          </a:extLst>
        </xdr:cNvPr>
        <xdr:cNvSpPr txBox="1"/>
      </xdr:nvSpPr>
      <xdr:spPr>
        <a:xfrm>
          <a:off x="12623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a:extLst>
            <a:ext uri="{FF2B5EF4-FFF2-40B4-BE49-F238E27FC236}">
              <a16:creationId xmlns=""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20" name="楕円 319">
          <a:extLst>
            <a:ext uri="{FF2B5EF4-FFF2-40B4-BE49-F238E27FC236}">
              <a16:creationId xmlns="" xmlns:a16="http://schemas.microsoft.com/office/drawing/2014/main" id="{00000000-0008-0000-0400-000040010000}"/>
            </a:ext>
          </a:extLst>
        </xdr:cNvPr>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21861</xdr:rowOff>
    </xdr:from>
    <xdr:ext cx="762000" cy="259045"/>
    <xdr:sp macro="" textlink="">
      <xdr:nvSpPr>
        <xdr:cNvPr id="321" name="補助費等該当値テキスト">
          <a:extLst>
            <a:ext uri="{FF2B5EF4-FFF2-40B4-BE49-F238E27FC236}">
              <a16:creationId xmlns="" xmlns:a16="http://schemas.microsoft.com/office/drawing/2014/main" id="{00000000-0008-0000-0400-000041010000}"/>
            </a:ext>
          </a:extLst>
        </xdr:cNvPr>
        <xdr:cNvSpPr txBox="1"/>
      </xdr:nvSpPr>
      <xdr:spPr>
        <a:xfrm>
          <a:off x="16598900" y="619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9906</xdr:rowOff>
    </xdr:from>
    <xdr:to>
      <xdr:col>78</xdr:col>
      <xdr:colOff>120650</xdr:colOff>
      <xdr:row>37</xdr:row>
      <xdr:rowOff>111506</xdr:rowOff>
    </xdr:to>
    <xdr:sp macro="" textlink="">
      <xdr:nvSpPr>
        <xdr:cNvPr id="322" name="楕円 321">
          <a:extLst>
            <a:ext uri="{FF2B5EF4-FFF2-40B4-BE49-F238E27FC236}">
              <a16:creationId xmlns="" xmlns:a16="http://schemas.microsoft.com/office/drawing/2014/main" id="{00000000-0008-0000-0400-000042010000}"/>
            </a:ext>
          </a:extLst>
        </xdr:cNvPr>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24" name="楕円 323">
          <a:extLst>
            <a:ext uri="{FF2B5EF4-FFF2-40B4-BE49-F238E27FC236}">
              <a16:creationId xmlns="" xmlns:a16="http://schemas.microsoft.com/office/drawing/2014/main" id="{00000000-0008-0000-0400-000044010000}"/>
            </a:ext>
          </a:extLst>
        </xdr:cNvPr>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158496</xdr:rowOff>
    </xdr:from>
    <xdr:to>
      <xdr:col>69</xdr:col>
      <xdr:colOff>142875</xdr:colOff>
      <xdr:row>37</xdr:row>
      <xdr:rowOff>88646</xdr:rowOff>
    </xdr:to>
    <xdr:sp macro="" textlink="">
      <xdr:nvSpPr>
        <xdr:cNvPr id="326" name="楕円 325">
          <a:extLst>
            <a:ext uri="{FF2B5EF4-FFF2-40B4-BE49-F238E27FC236}">
              <a16:creationId xmlns="" xmlns:a16="http://schemas.microsoft.com/office/drawing/2014/main" id="{00000000-0008-0000-0400-000046010000}"/>
            </a:ext>
          </a:extLst>
        </xdr:cNvPr>
        <xdr:cNvSpPr/>
      </xdr:nvSpPr>
      <xdr:spPr>
        <a:xfrm>
          <a:off x="13843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98823</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3512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73914</xdr:rowOff>
    </xdr:from>
    <xdr:to>
      <xdr:col>65</xdr:col>
      <xdr:colOff>53975</xdr:colOff>
      <xdr:row>38</xdr:row>
      <xdr:rowOff>4064</xdr:rowOff>
    </xdr:to>
    <xdr:sp macro="" textlink="">
      <xdr:nvSpPr>
        <xdr:cNvPr id="328" name="楕円 327">
          <a:extLst>
            <a:ext uri="{FF2B5EF4-FFF2-40B4-BE49-F238E27FC236}">
              <a16:creationId xmlns="" xmlns:a16="http://schemas.microsoft.com/office/drawing/2014/main" id="{00000000-0008-0000-0400-000048010000}"/>
            </a:ext>
          </a:extLst>
        </xdr:cNvPr>
        <xdr:cNvSpPr/>
      </xdr:nvSpPr>
      <xdr:spPr>
        <a:xfrm>
          <a:off x="12954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160291</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2623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a:extLst>
            <a:ext uri="{FF2B5EF4-FFF2-40B4-BE49-F238E27FC236}">
              <a16:creationId xmlns=""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a:extLst>
            <a:ext uri="{FF2B5EF4-FFF2-40B4-BE49-F238E27FC236}">
              <a16:creationId xmlns=""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a:extLst>
            <a:ext uri="{FF2B5EF4-FFF2-40B4-BE49-F238E27FC236}">
              <a16:creationId xmlns=""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3" name="正方形/長方形 332">
          <a:extLst>
            <a:ext uri="{FF2B5EF4-FFF2-40B4-BE49-F238E27FC236}">
              <a16:creationId xmlns="" xmlns:a16="http://schemas.microsoft.com/office/drawing/2014/main" id="{00000000-0008-0000-0400-00004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0" name="テキスト ボックス 339">
          <a:extLst>
            <a:ext uri="{FF2B5EF4-FFF2-40B4-BE49-F238E27FC236}">
              <a16:creationId xmlns="" xmlns:a16="http://schemas.microsoft.com/office/drawing/2014/main" id="{00000000-0008-0000-0400-00005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全国平均及び神奈川県平均を下回っており、類似団体内でも低い比率で推移しているが、臨時財政対策債の償還費が嵩んできており、今後据置期間が終り、起債の元金償還が始まると、さらなる公債費の増加が想定される。</a:t>
          </a:r>
        </a:p>
        <a:p>
          <a:r>
            <a:rPr kumimoji="1" lang="ja-JP" altLang="en-US" sz="1300">
              <a:latin typeface="ＭＳ Ｐゴシック" panose="020B0600070205080204" pitchFamily="50" charset="-128"/>
              <a:ea typeface="ＭＳ Ｐゴシック" panose="020B0600070205080204" pitchFamily="50" charset="-128"/>
            </a:rPr>
            <a:t>また、今後は大型事業が見込まれるため、地方債の新規発行については抑制する必要がある。</a:t>
          </a:r>
        </a:p>
      </xdr:txBody>
    </xdr:sp>
    <xdr:clientData/>
  </xdr:twoCellAnchor>
  <xdr:oneCellAnchor>
    <xdr:from>
      <xdr:col>3</xdr:col>
      <xdr:colOff>123825</xdr:colOff>
      <xdr:row>69</xdr:row>
      <xdr:rowOff>107950</xdr:rowOff>
    </xdr:from>
    <xdr:ext cx="298543" cy="225703"/>
    <xdr:sp macro="" textlink="">
      <xdr:nvSpPr>
        <xdr:cNvPr id="341" name="テキスト ボックス 340">
          <a:extLst>
            <a:ext uri="{FF2B5EF4-FFF2-40B4-BE49-F238E27FC236}">
              <a16:creationId xmlns="" xmlns:a16="http://schemas.microsoft.com/office/drawing/2014/main"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a:extLst>
            <a:ext uri="{FF2B5EF4-FFF2-40B4-BE49-F238E27FC236}">
              <a16:creationId xmlns="" xmlns:a16="http://schemas.microsoft.com/office/drawing/2014/main"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3" name="テキスト ボックス 342">
          <a:extLst>
            <a:ext uri="{FF2B5EF4-FFF2-40B4-BE49-F238E27FC236}">
              <a16:creationId xmlns="" xmlns:a16="http://schemas.microsoft.com/office/drawing/2014/main" id="{00000000-0008-0000-0400-00005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4" name="直線コネクタ 343">
          <a:extLst>
            <a:ext uri="{FF2B5EF4-FFF2-40B4-BE49-F238E27FC236}">
              <a16:creationId xmlns="" xmlns:a16="http://schemas.microsoft.com/office/drawing/2014/main" id="{00000000-0008-0000-0400-000058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5" name="テキスト ボックス 344">
          <a:extLst>
            <a:ext uri="{FF2B5EF4-FFF2-40B4-BE49-F238E27FC236}">
              <a16:creationId xmlns="" xmlns:a16="http://schemas.microsoft.com/office/drawing/2014/main" id="{00000000-0008-0000-0400-000059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6" name="直線コネクタ 345">
          <a:extLst>
            <a:ext uri="{FF2B5EF4-FFF2-40B4-BE49-F238E27FC236}">
              <a16:creationId xmlns="" xmlns:a16="http://schemas.microsoft.com/office/drawing/2014/main" id="{00000000-0008-0000-0400-00005A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8" name="直線コネクタ 347">
          <a:extLst>
            <a:ext uri="{FF2B5EF4-FFF2-40B4-BE49-F238E27FC236}">
              <a16:creationId xmlns="" xmlns:a16="http://schemas.microsoft.com/office/drawing/2014/main" id="{00000000-0008-0000-0400-00005C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53848</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flipV="1">
          <a:off x="4826000" y="126314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25925</xdr:rowOff>
    </xdr:from>
    <xdr:ext cx="762000" cy="259045"/>
    <xdr:sp macro="" textlink="">
      <xdr:nvSpPr>
        <xdr:cNvPr id="355" name="公債費最小値テキスト">
          <a:extLst>
            <a:ext uri="{FF2B5EF4-FFF2-40B4-BE49-F238E27FC236}">
              <a16:creationId xmlns="" xmlns:a16="http://schemas.microsoft.com/office/drawing/2014/main" id="{00000000-0008-0000-0400-000063010000}"/>
            </a:ext>
          </a:extLst>
        </xdr:cNvPr>
        <xdr:cNvSpPr txBox="1"/>
      </xdr:nvSpPr>
      <xdr:spPr>
        <a:xfrm>
          <a:off x="4914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53848</xdr:rowOff>
    </xdr:from>
    <xdr:to>
      <xdr:col>24</xdr:col>
      <xdr:colOff>114300</xdr:colOff>
      <xdr:row>80</xdr:row>
      <xdr:rowOff>53848</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4737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57" name="公債費最大値テキスト">
          <a:extLst>
            <a:ext uri="{FF2B5EF4-FFF2-40B4-BE49-F238E27FC236}">
              <a16:creationId xmlns="" xmlns:a16="http://schemas.microsoft.com/office/drawing/2014/main" id="{00000000-0008-0000-0400-000065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99568</xdr:rowOff>
    </xdr:from>
    <xdr:to>
      <xdr:col>24</xdr:col>
      <xdr:colOff>25400</xdr:colOff>
      <xdr:row>76</xdr:row>
      <xdr:rowOff>136144</xdr:rowOff>
    </xdr:to>
    <xdr:cxnSp macro="">
      <xdr:nvCxnSpPr>
        <xdr:cNvPr id="359" name="直線コネクタ 358">
          <a:extLst>
            <a:ext uri="{FF2B5EF4-FFF2-40B4-BE49-F238E27FC236}">
              <a16:creationId xmlns="" xmlns:a16="http://schemas.microsoft.com/office/drawing/2014/main" id="{00000000-0008-0000-0400-000067010000}"/>
            </a:ext>
          </a:extLst>
        </xdr:cNvPr>
        <xdr:cNvCxnSpPr/>
      </xdr:nvCxnSpPr>
      <xdr:spPr>
        <a:xfrm flipV="1">
          <a:off x="3987800" y="131297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158005</xdr:rowOff>
    </xdr:from>
    <xdr:ext cx="762000" cy="259045"/>
    <xdr:sp macro="" textlink="">
      <xdr:nvSpPr>
        <xdr:cNvPr id="360" name="公債費平均値テキスト">
          <a:extLst>
            <a:ext uri="{FF2B5EF4-FFF2-40B4-BE49-F238E27FC236}">
              <a16:creationId xmlns="" xmlns:a16="http://schemas.microsoft.com/office/drawing/2014/main" id="{00000000-0008-0000-0400-000068010000}"/>
            </a:ext>
          </a:extLst>
        </xdr:cNvPr>
        <xdr:cNvSpPr txBox="1"/>
      </xdr:nvSpPr>
      <xdr:spPr>
        <a:xfrm>
          <a:off x="4914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61" name="フローチャート: 判断 360">
          <a:extLst>
            <a:ext uri="{FF2B5EF4-FFF2-40B4-BE49-F238E27FC236}">
              <a16:creationId xmlns="" xmlns:a16="http://schemas.microsoft.com/office/drawing/2014/main" id="{00000000-0008-0000-0400-000069010000}"/>
            </a:ext>
          </a:extLst>
        </xdr:cNvPr>
        <xdr:cNvSpPr/>
      </xdr:nvSpPr>
      <xdr:spPr>
        <a:xfrm>
          <a:off x="4775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90424</xdr:rowOff>
    </xdr:from>
    <xdr:to>
      <xdr:col>19</xdr:col>
      <xdr:colOff>187325</xdr:colOff>
      <xdr:row>76</xdr:row>
      <xdr:rowOff>136144</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3098800" y="131206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63" name="フローチャート: 判断 362">
          <a:extLst>
            <a:ext uri="{FF2B5EF4-FFF2-40B4-BE49-F238E27FC236}">
              <a16:creationId xmlns="" xmlns:a16="http://schemas.microsoft.com/office/drawing/2014/main" id="{00000000-0008-0000-0400-00006B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64" name="テキスト ボックス 363">
          <a:extLst>
            <a:ext uri="{FF2B5EF4-FFF2-40B4-BE49-F238E27FC236}">
              <a16:creationId xmlns="" xmlns:a16="http://schemas.microsoft.com/office/drawing/2014/main" id="{00000000-0008-0000-0400-00006C010000}"/>
            </a:ext>
          </a:extLst>
        </xdr:cNvPr>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90424</xdr:rowOff>
    </xdr:from>
    <xdr:to>
      <xdr:col>15</xdr:col>
      <xdr:colOff>98425</xdr:colOff>
      <xdr:row>76</xdr:row>
      <xdr:rowOff>94996</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flipV="1">
          <a:off x="2209800" y="13120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66" name="フローチャート: 判断 365">
          <a:extLst>
            <a:ext uri="{FF2B5EF4-FFF2-40B4-BE49-F238E27FC236}">
              <a16:creationId xmlns="" xmlns:a16="http://schemas.microsoft.com/office/drawing/2014/main" id="{00000000-0008-0000-0400-00006E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96283</xdr:rowOff>
    </xdr:from>
    <xdr:ext cx="762000" cy="259045"/>
    <xdr:sp macro="" textlink="">
      <xdr:nvSpPr>
        <xdr:cNvPr id="367" name="テキスト ボックス 366">
          <a:extLst>
            <a:ext uri="{FF2B5EF4-FFF2-40B4-BE49-F238E27FC236}">
              <a16:creationId xmlns="" xmlns:a16="http://schemas.microsoft.com/office/drawing/2014/main" id="{00000000-0008-0000-0400-00006F010000}"/>
            </a:ext>
          </a:extLst>
        </xdr:cNvPr>
        <xdr:cNvSpPr txBox="1"/>
      </xdr:nvSpPr>
      <xdr:spPr>
        <a:xfrm>
          <a:off x="2717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67563</xdr:rowOff>
    </xdr:from>
    <xdr:to>
      <xdr:col>11</xdr:col>
      <xdr:colOff>9525</xdr:colOff>
      <xdr:row>76</xdr:row>
      <xdr:rowOff>94996</xdr:rowOff>
    </xdr:to>
    <xdr:cxnSp macro="">
      <xdr:nvCxnSpPr>
        <xdr:cNvPr id="368" name="直線コネクタ 367">
          <a:extLst>
            <a:ext uri="{FF2B5EF4-FFF2-40B4-BE49-F238E27FC236}">
              <a16:creationId xmlns="" xmlns:a16="http://schemas.microsoft.com/office/drawing/2014/main" id="{00000000-0008-0000-0400-000070010000}"/>
            </a:ext>
          </a:extLst>
        </xdr:cNvPr>
        <xdr:cNvCxnSpPr/>
      </xdr:nvCxnSpPr>
      <xdr:spPr>
        <a:xfrm>
          <a:off x="1320800" y="130977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69" name="フローチャート: 判断 368">
          <a:extLst>
            <a:ext uri="{FF2B5EF4-FFF2-40B4-BE49-F238E27FC236}">
              <a16:creationId xmlns="" xmlns:a16="http://schemas.microsoft.com/office/drawing/2014/main" id="{00000000-0008-0000-0400-000071010000}"/>
            </a:ext>
          </a:extLst>
        </xdr:cNvPr>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70" name="テキスト ボックス 369">
          <a:extLst>
            <a:ext uri="{FF2B5EF4-FFF2-40B4-BE49-F238E27FC236}">
              <a16:creationId xmlns="" xmlns:a16="http://schemas.microsoft.com/office/drawing/2014/main" id="{00000000-0008-0000-0400-000072010000}"/>
            </a:ext>
          </a:extLst>
        </xdr:cNvPr>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71" name="フローチャート: 判断 370">
          <a:extLst>
            <a:ext uri="{FF2B5EF4-FFF2-40B4-BE49-F238E27FC236}">
              <a16:creationId xmlns="" xmlns:a16="http://schemas.microsoft.com/office/drawing/2014/main" id="{00000000-0008-0000-0400-000073010000}"/>
            </a:ext>
          </a:extLst>
        </xdr:cNvPr>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137431</xdr:rowOff>
    </xdr:from>
    <xdr:ext cx="762000" cy="259045"/>
    <xdr:sp macro="" textlink="">
      <xdr:nvSpPr>
        <xdr:cNvPr id="372" name="テキスト ボックス 371">
          <a:extLst>
            <a:ext uri="{FF2B5EF4-FFF2-40B4-BE49-F238E27FC236}">
              <a16:creationId xmlns="" xmlns:a16="http://schemas.microsoft.com/office/drawing/2014/main" id="{00000000-0008-0000-0400-000074010000}"/>
            </a:ext>
          </a:extLst>
        </xdr:cNvPr>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48768</xdr:rowOff>
    </xdr:from>
    <xdr:to>
      <xdr:col>24</xdr:col>
      <xdr:colOff>76200</xdr:colOff>
      <xdr:row>76</xdr:row>
      <xdr:rowOff>150368</xdr:rowOff>
    </xdr:to>
    <xdr:sp macro="" textlink="">
      <xdr:nvSpPr>
        <xdr:cNvPr id="378" name="楕円 377">
          <a:extLst>
            <a:ext uri="{FF2B5EF4-FFF2-40B4-BE49-F238E27FC236}">
              <a16:creationId xmlns="" xmlns:a16="http://schemas.microsoft.com/office/drawing/2014/main" id="{00000000-0008-0000-0400-00007A010000}"/>
            </a:ext>
          </a:extLst>
        </xdr:cNvPr>
        <xdr:cNvSpPr/>
      </xdr:nvSpPr>
      <xdr:spPr>
        <a:xfrm>
          <a:off x="4775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65295</xdr:rowOff>
    </xdr:from>
    <xdr:ext cx="762000" cy="259045"/>
    <xdr:sp macro="" textlink="">
      <xdr:nvSpPr>
        <xdr:cNvPr id="379" name="公債費該当値テキスト">
          <a:extLst>
            <a:ext uri="{FF2B5EF4-FFF2-40B4-BE49-F238E27FC236}">
              <a16:creationId xmlns="" xmlns:a16="http://schemas.microsoft.com/office/drawing/2014/main" id="{00000000-0008-0000-0400-00007B010000}"/>
            </a:ext>
          </a:extLst>
        </xdr:cNvPr>
        <xdr:cNvSpPr txBox="1"/>
      </xdr:nvSpPr>
      <xdr:spPr>
        <a:xfrm>
          <a:off x="4914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85344</xdr:rowOff>
    </xdr:from>
    <xdr:to>
      <xdr:col>20</xdr:col>
      <xdr:colOff>38100</xdr:colOff>
      <xdr:row>77</xdr:row>
      <xdr:rowOff>15494</xdr:rowOff>
    </xdr:to>
    <xdr:sp macro="" textlink="">
      <xdr:nvSpPr>
        <xdr:cNvPr id="380" name="楕円 379">
          <a:extLst>
            <a:ext uri="{FF2B5EF4-FFF2-40B4-BE49-F238E27FC236}">
              <a16:creationId xmlns="" xmlns:a16="http://schemas.microsoft.com/office/drawing/2014/main" id="{00000000-0008-0000-0400-00007C010000}"/>
            </a:ext>
          </a:extLst>
        </xdr:cNvPr>
        <xdr:cNvSpPr/>
      </xdr:nvSpPr>
      <xdr:spPr>
        <a:xfrm>
          <a:off x="3937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25671</xdr:rowOff>
    </xdr:from>
    <xdr:ext cx="7366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3606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39624</xdr:rowOff>
    </xdr:from>
    <xdr:to>
      <xdr:col>15</xdr:col>
      <xdr:colOff>149225</xdr:colOff>
      <xdr:row>76</xdr:row>
      <xdr:rowOff>141224</xdr:rowOff>
    </xdr:to>
    <xdr:sp macro="" textlink="">
      <xdr:nvSpPr>
        <xdr:cNvPr id="382" name="楕円 381">
          <a:extLst>
            <a:ext uri="{FF2B5EF4-FFF2-40B4-BE49-F238E27FC236}">
              <a16:creationId xmlns="" xmlns:a16="http://schemas.microsoft.com/office/drawing/2014/main" id="{00000000-0008-0000-0400-00007E010000}"/>
            </a:ext>
          </a:extLst>
        </xdr:cNvPr>
        <xdr:cNvSpPr/>
      </xdr:nvSpPr>
      <xdr:spPr>
        <a:xfrm>
          <a:off x="3048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151401</xdr:rowOff>
    </xdr:from>
    <xdr:ext cx="7620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2717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44196</xdr:rowOff>
    </xdr:from>
    <xdr:to>
      <xdr:col>11</xdr:col>
      <xdr:colOff>60325</xdr:colOff>
      <xdr:row>76</xdr:row>
      <xdr:rowOff>145796</xdr:rowOff>
    </xdr:to>
    <xdr:sp macro="" textlink="">
      <xdr:nvSpPr>
        <xdr:cNvPr id="384" name="楕円 383">
          <a:extLst>
            <a:ext uri="{FF2B5EF4-FFF2-40B4-BE49-F238E27FC236}">
              <a16:creationId xmlns="" xmlns:a16="http://schemas.microsoft.com/office/drawing/2014/main" id="{00000000-0008-0000-0400-000080010000}"/>
            </a:ext>
          </a:extLst>
        </xdr:cNvPr>
        <xdr:cNvSpPr/>
      </xdr:nvSpPr>
      <xdr:spPr>
        <a:xfrm>
          <a:off x="2159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155973</xdr:rowOff>
    </xdr:from>
    <xdr:ext cx="7620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1828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xdr:rowOff>
    </xdr:from>
    <xdr:to>
      <xdr:col>6</xdr:col>
      <xdr:colOff>171450</xdr:colOff>
      <xdr:row>76</xdr:row>
      <xdr:rowOff>118363</xdr:rowOff>
    </xdr:to>
    <xdr:sp macro="" textlink="">
      <xdr:nvSpPr>
        <xdr:cNvPr id="386" name="楕円 385">
          <a:extLst>
            <a:ext uri="{FF2B5EF4-FFF2-40B4-BE49-F238E27FC236}">
              <a16:creationId xmlns="" xmlns:a16="http://schemas.microsoft.com/office/drawing/2014/main" id="{00000000-0008-0000-0400-000082010000}"/>
            </a:ext>
          </a:extLst>
        </xdr:cNvPr>
        <xdr:cNvSpPr/>
      </xdr:nvSpPr>
      <xdr:spPr>
        <a:xfrm>
          <a:off x="1270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128541</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939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latin typeface="ＭＳ Ｐゴシック" panose="020B0600070205080204" pitchFamily="50" charset="-128"/>
              <a:ea typeface="ＭＳ Ｐゴシック" panose="020B0600070205080204" pitchFamily="50" charset="-128"/>
            </a:rPr>
            <a:t>　公債費以外に係る経常収支比率は、神奈川県平均や全国平均より下回っているが、人件費の乖離が大きいため類似団体内平均を上回っている。</a:t>
          </a: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2" name="直線コネクタ 401">
          <a:extLst>
            <a:ext uri="{FF2B5EF4-FFF2-40B4-BE49-F238E27FC236}">
              <a16:creationId xmlns="" xmlns:a16="http://schemas.microsoft.com/office/drawing/2014/main" id="{00000000-0008-0000-0400-00009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3" name="テキスト ボックス 402">
          <a:extLst>
            <a:ext uri="{FF2B5EF4-FFF2-40B4-BE49-F238E27FC236}">
              <a16:creationId xmlns="" xmlns:a16="http://schemas.microsoft.com/office/drawing/2014/main" id="{00000000-0008-0000-0400-00009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4" name="直線コネクタ 403">
          <a:extLst>
            <a:ext uri="{FF2B5EF4-FFF2-40B4-BE49-F238E27FC236}">
              <a16:creationId xmlns="" xmlns:a16="http://schemas.microsoft.com/office/drawing/2014/main" id="{00000000-0008-0000-0400-00009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6" name="直線コネクタ 405">
          <a:extLst>
            <a:ext uri="{FF2B5EF4-FFF2-40B4-BE49-F238E27FC236}">
              <a16:creationId xmlns="" xmlns:a16="http://schemas.microsoft.com/office/drawing/2014/main" id="{00000000-0008-0000-0400-00009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8" name="直線コネクタ 407">
          <a:extLst>
            <a:ext uri="{FF2B5EF4-FFF2-40B4-BE49-F238E27FC236}">
              <a16:creationId xmlns="" xmlns:a16="http://schemas.microsoft.com/office/drawing/2014/main" id="{00000000-0008-0000-0400-00009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2" name="公債費以外グラフ枠">
          <a:extLst>
            <a:ext uri="{FF2B5EF4-FFF2-40B4-BE49-F238E27FC236}">
              <a16:creationId xmlns="" xmlns:a16="http://schemas.microsoft.com/office/drawing/2014/main" id="{00000000-0008-0000-0400-00009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81</xdr:row>
      <xdr:rowOff>83565</xdr:rowOff>
    </xdr:to>
    <xdr:cxnSp macro="">
      <xdr:nvCxnSpPr>
        <xdr:cNvPr id="413" name="直線コネクタ 412">
          <a:extLst>
            <a:ext uri="{FF2B5EF4-FFF2-40B4-BE49-F238E27FC236}">
              <a16:creationId xmlns="" xmlns:a16="http://schemas.microsoft.com/office/drawing/2014/main" id="{00000000-0008-0000-0400-00009D010000}"/>
            </a:ext>
          </a:extLst>
        </xdr:cNvPr>
        <xdr:cNvCxnSpPr/>
      </xdr:nvCxnSpPr>
      <xdr:spPr>
        <a:xfrm flipV="1">
          <a:off x="16510000" y="12741148"/>
          <a:ext cx="0" cy="122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55642</xdr:rowOff>
    </xdr:from>
    <xdr:ext cx="762000" cy="259045"/>
    <xdr:sp macro="" textlink="">
      <xdr:nvSpPr>
        <xdr:cNvPr id="414" name="公債費以外最小値テキスト">
          <a:extLst>
            <a:ext uri="{FF2B5EF4-FFF2-40B4-BE49-F238E27FC236}">
              <a16:creationId xmlns="" xmlns:a16="http://schemas.microsoft.com/office/drawing/2014/main" id="{00000000-0008-0000-0400-00009E010000}"/>
            </a:ext>
          </a:extLst>
        </xdr:cNvPr>
        <xdr:cNvSpPr txBox="1"/>
      </xdr:nvSpPr>
      <xdr:spPr>
        <a:xfrm>
          <a:off x="16598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83565</xdr:rowOff>
    </xdr:from>
    <xdr:to>
      <xdr:col>82</xdr:col>
      <xdr:colOff>196850</xdr:colOff>
      <xdr:row>81</xdr:row>
      <xdr:rowOff>83565</xdr:rowOff>
    </xdr:to>
    <xdr:cxnSp macro="">
      <xdr:nvCxnSpPr>
        <xdr:cNvPr id="415" name="直線コネクタ 414">
          <a:extLst>
            <a:ext uri="{FF2B5EF4-FFF2-40B4-BE49-F238E27FC236}">
              <a16:creationId xmlns="" xmlns:a16="http://schemas.microsoft.com/office/drawing/2014/main" id="{00000000-0008-0000-0400-00009F010000}"/>
            </a:ext>
          </a:extLst>
        </xdr:cNvPr>
        <xdr:cNvCxnSpPr/>
      </xdr:nvCxnSpPr>
      <xdr:spPr>
        <a:xfrm>
          <a:off x="16421100" y="1397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16" name="公債費以外最大値テキスト">
          <a:extLst>
            <a:ext uri="{FF2B5EF4-FFF2-40B4-BE49-F238E27FC236}">
              <a16:creationId xmlns="" xmlns:a16="http://schemas.microsoft.com/office/drawing/2014/main" id="{00000000-0008-0000-0400-0000A0010000}"/>
            </a:ext>
          </a:extLst>
        </xdr:cNvPr>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161289</xdr:rowOff>
    </xdr:from>
    <xdr:to>
      <xdr:col>82</xdr:col>
      <xdr:colOff>107950</xdr:colOff>
      <xdr:row>78</xdr:row>
      <xdr:rowOff>108713</xdr:rowOff>
    </xdr:to>
    <xdr:cxnSp macro="">
      <xdr:nvCxnSpPr>
        <xdr:cNvPr id="418" name="直線コネクタ 417">
          <a:extLst>
            <a:ext uri="{FF2B5EF4-FFF2-40B4-BE49-F238E27FC236}">
              <a16:creationId xmlns="" xmlns:a16="http://schemas.microsoft.com/office/drawing/2014/main" id="{00000000-0008-0000-0400-0000A2010000}"/>
            </a:ext>
          </a:extLst>
        </xdr:cNvPr>
        <xdr:cNvCxnSpPr/>
      </xdr:nvCxnSpPr>
      <xdr:spPr>
        <a:xfrm flipV="1">
          <a:off x="15671800" y="13362939"/>
          <a:ext cx="8382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19" name="公債費以外平均値テキスト">
          <a:extLst>
            <a:ext uri="{FF2B5EF4-FFF2-40B4-BE49-F238E27FC236}">
              <a16:creationId xmlns="" xmlns:a16="http://schemas.microsoft.com/office/drawing/2014/main" id="{00000000-0008-0000-0400-0000A3010000}"/>
            </a:ext>
          </a:extLst>
        </xdr:cNvPr>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20" name="フローチャート: 判断 419">
          <a:extLst>
            <a:ext uri="{FF2B5EF4-FFF2-40B4-BE49-F238E27FC236}">
              <a16:creationId xmlns="" xmlns:a16="http://schemas.microsoft.com/office/drawing/2014/main" id="{00000000-0008-0000-0400-0000A4010000}"/>
            </a:ext>
          </a:extLst>
        </xdr:cNvPr>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165863</xdr:rowOff>
    </xdr:from>
    <xdr:to>
      <xdr:col>78</xdr:col>
      <xdr:colOff>69850</xdr:colOff>
      <xdr:row>78</xdr:row>
      <xdr:rowOff>108713</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a:off x="14782800" y="1336751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22" name="フローチャート: 判断 421">
          <a:extLst>
            <a:ext uri="{FF2B5EF4-FFF2-40B4-BE49-F238E27FC236}">
              <a16:creationId xmlns="" xmlns:a16="http://schemas.microsoft.com/office/drawing/2014/main" id="{00000000-0008-0000-0400-0000A6010000}"/>
            </a:ext>
          </a:extLst>
        </xdr:cNvPr>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94251</xdr:rowOff>
    </xdr:from>
    <xdr:ext cx="736600" cy="259045"/>
    <xdr:sp macro="" textlink="">
      <xdr:nvSpPr>
        <xdr:cNvPr id="423" name="テキスト ボックス 422">
          <a:extLst>
            <a:ext uri="{FF2B5EF4-FFF2-40B4-BE49-F238E27FC236}">
              <a16:creationId xmlns="" xmlns:a16="http://schemas.microsoft.com/office/drawing/2014/main" id="{00000000-0008-0000-0400-0000A7010000}"/>
            </a:ext>
          </a:extLst>
        </xdr:cNvPr>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165863</xdr:rowOff>
    </xdr:from>
    <xdr:to>
      <xdr:col>73</xdr:col>
      <xdr:colOff>180975</xdr:colOff>
      <xdr:row>78</xdr:row>
      <xdr:rowOff>81280</xdr:rowOff>
    </xdr:to>
    <xdr:cxnSp macro="">
      <xdr:nvCxnSpPr>
        <xdr:cNvPr id="424" name="直線コネクタ 423">
          <a:extLst>
            <a:ext uri="{FF2B5EF4-FFF2-40B4-BE49-F238E27FC236}">
              <a16:creationId xmlns="" xmlns:a16="http://schemas.microsoft.com/office/drawing/2014/main" id="{00000000-0008-0000-0400-0000A8010000}"/>
            </a:ext>
          </a:extLst>
        </xdr:cNvPr>
        <xdr:cNvCxnSpPr/>
      </xdr:nvCxnSpPr>
      <xdr:spPr>
        <a:xfrm flipV="1">
          <a:off x="13893800" y="13367513"/>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5" name="フローチャート: 判断 424">
          <a:extLst>
            <a:ext uri="{FF2B5EF4-FFF2-40B4-BE49-F238E27FC236}">
              <a16:creationId xmlns="" xmlns:a16="http://schemas.microsoft.com/office/drawing/2014/main" id="{00000000-0008-0000-0400-0000A9010000}"/>
            </a:ext>
          </a:extLst>
        </xdr:cNvPr>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26" name="テキスト ボックス 425">
          <a:extLst>
            <a:ext uri="{FF2B5EF4-FFF2-40B4-BE49-F238E27FC236}">
              <a16:creationId xmlns="" xmlns:a16="http://schemas.microsoft.com/office/drawing/2014/main" id="{00000000-0008-0000-0400-0000AA010000}"/>
            </a:ext>
          </a:extLst>
        </xdr:cNvPr>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81280</xdr:rowOff>
    </xdr:from>
    <xdr:to>
      <xdr:col>69</xdr:col>
      <xdr:colOff>92075</xdr:colOff>
      <xdr:row>78</xdr:row>
      <xdr:rowOff>145287</xdr:rowOff>
    </xdr:to>
    <xdr:cxnSp macro="">
      <xdr:nvCxnSpPr>
        <xdr:cNvPr id="427" name="直線コネクタ 426">
          <a:extLst>
            <a:ext uri="{FF2B5EF4-FFF2-40B4-BE49-F238E27FC236}">
              <a16:creationId xmlns="" xmlns:a16="http://schemas.microsoft.com/office/drawing/2014/main" id="{00000000-0008-0000-0400-0000AB010000}"/>
            </a:ext>
          </a:extLst>
        </xdr:cNvPr>
        <xdr:cNvCxnSpPr/>
      </xdr:nvCxnSpPr>
      <xdr:spPr>
        <a:xfrm flipV="1">
          <a:off x="13004800" y="13454380"/>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28" name="フローチャート: 判断 427">
          <a:extLst>
            <a:ext uri="{FF2B5EF4-FFF2-40B4-BE49-F238E27FC236}">
              <a16:creationId xmlns="" xmlns:a16="http://schemas.microsoft.com/office/drawing/2014/main" id="{00000000-0008-0000-0400-0000AC010000}"/>
            </a:ext>
          </a:extLst>
        </xdr:cNvPr>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29" name="テキスト ボックス 428">
          <a:extLst>
            <a:ext uri="{FF2B5EF4-FFF2-40B4-BE49-F238E27FC236}">
              <a16:creationId xmlns="" xmlns:a16="http://schemas.microsoft.com/office/drawing/2014/main" id="{00000000-0008-0000-0400-0000AD010000}"/>
            </a:ext>
          </a:extLst>
        </xdr:cNvPr>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30" name="フローチャート: 判断 429">
          <a:extLst>
            <a:ext uri="{FF2B5EF4-FFF2-40B4-BE49-F238E27FC236}">
              <a16:creationId xmlns="" xmlns:a16="http://schemas.microsoft.com/office/drawing/2014/main" id="{00000000-0008-0000-0400-0000AE010000}"/>
            </a:ext>
          </a:extLst>
        </xdr:cNvPr>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96537</xdr:rowOff>
    </xdr:from>
    <xdr:ext cx="762000" cy="259045"/>
    <xdr:sp macro="" textlink="">
      <xdr:nvSpPr>
        <xdr:cNvPr id="431" name="テキスト ボックス 430">
          <a:extLst>
            <a:ext uri="{FF2B5EF4-FFF2-40B4-BE49-F238E27FC236}">
              <a16:creationId xmlns="" xmlns:a16="http://schemas.microsoft.com/office/drawing/2014/main" id="{00000000-0008-0000-0400-0000AF010000}"/>
            </a:ext>
          </a:extLst>
        </xdr:cNvPr>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2" name="テキスト ボックス 431">
          <a:extLst>
            <a:ext uri="{FF2B5EF4-FFF2-40B4-BE49-F238E27FC236}">
              <a16:creationId xmlns="" xmlns:a16="http://schemas.microsoft.com/office/drawing/2014/main" id="{00000000-0008-0000-0400-0000B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3" name="テキスト ボックス 432">
          <a:extLst>
            <a:ext uri="{FF2B5EF4-FFF2-40B4-BE49-F238E27FC236}">
              <a16:creationId xmlns="" xmlns:a16="http://schemas.microsoft.com/office/drawing/2014/main" id="{00000000-0008-0000-0400-0000B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4" name="テキスト ボックス 433">
          <a:extLst>
            <a:ext uri="{FF2B5EF4-FFF2-40B4-BE49-F238E27FC236}">
              <a16:creationId xmlns="" xmlns:a16="http://schemas.microsoft.com/office/drawing/2014/main" id="{00000000-0008-0000-0400-0000B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6" name="テキスト ボックス 435">
          <a:extLst>
            <a:ext uri="{FF2B5EF4-FFF2-40B4-BE49-F238E27FC236}">
              <a16:creationId xmlns="" xmlns:a16="http://schemas.microsoft.com/office/drawing/2014/main" id="{00000000-0008-0000-0400-0000B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37" name="楕円 436">
          <a:extLst>
            <a:ext uri="{FF2B5EF4-FFF2-40B4-BE49-F238E27FC236}">
              <a16:creationId xmlns="" xmlns:a16="http://schemas.microsoft.com/office/drawing/2014/main" id="{00000000-0008-0000-0400-0000B5010000}"/>
            </a:ext>
          </a:extLst>
        </xdr:cNvPr>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82566</xdr:rowOff>
    </xdr:from>
    <xdr:ext cx="762000" cy="259045"/>
    <xdr:sp macro="" textlink="">
      <xdr:nvSpPr>
        <xdr:cNvPr id="438" name="公債費以外該当値テキスト">
          <a:extLst>
            <a:ext uri="{FF2B5EF4-FFF2-40B4-BE49-F238E27FC236}">
              <a16:creationId xmlns="" xmlns:a16="http://schemas.microsoft.com/office/drawing/2014/main" id="{00000000-0008-0000-0400-0000B6010000}"/>
            </a:ext>
          </a:extLst>
        </xdr:cNvPr>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57913</xdr:rowOff>
    </xdr:from>
    <xdr:to>
      <xdr:col>78</xdr:col>
      <xdr:colOff>120650</xdr:colOff>
      <xdr:row>78</xdr:row>
      <xdr:rowOff>159513</xdr:rowOff>
    </xdr:to>
    <xdr:sp macro="" textlink="">
      <xdr:nvSpPr>
        <xdr:cNvPr id="439" name="楕円 438">
          <a:extLst>
            <a:ext uri="{FF2B5EF4-FFF2-40B4-BE49-F238E27FC236}">
              <a16:creationId xmlns="" xmlns:a16="http://schemas.microsoft.com/office/drawing/2014/main" id="{00000000-0008-0000-0400-0000B7010000}"/>
            </a:ext>
          </a:extLst>
        </xdr:cNvPr>
        <xdr:cNvSpPr/>
      </xdr:nvSpPr>
      <xdr:spPr>
        <a:xfrm>
          <a:off x="15621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144290</xdr:rowOff>
    </xdr:from>
    <xdr:ext cx="7366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115063</xdr:rowOff>
    </xdr:from>
    <xdr:to>
      <xdr:col>74</xdr:col>
      <xdr:colOff>31750</xdr:colOff>
      <xdr:row>78</xdr:row>
      <xdr:rowOff>45213</xdr:rowOff>
    </xdr:to>
    <xdr:sp macro="" textlink="">
      <xdr:nvSpPr>
        <xdr:cNvPr id="441" name="楕円 440">
          <a:extLst>
            <a:ext uri="{FF2B5EF4-FFF2-40B4-BE49-F238E27FC236}">
              <a16:creationId xmlns="" xmlns:a16="http://schemas.microsoft.com/office/drawing/2014/main" id="{00000000-0008-0000-0400-0000B9010000}"/>
            </a:ext>
          </a:extLst>
        </xdr:cNvPr>
        <xdr:cNvSpPr/>
      </xdr:nvSpPr>
      <xdr:spPr>
        <a:xfrm>
          <a:off x="14732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29990</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4401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30480</xdr:rowOff>
    </xdr:from>
    <xdr:to>
      <xdr:col>69</xdr:col>
      <xdr:colOff>142875</xdr:colOff>
      <xdr:row>78</xdr:row>
      <xdr:rowOff>132080</xdr:rowOff>
    </xdr:to>
    <xdr:sp macro="" textlink="">
      <xdr:nvSpPr>
        <xdr:cNvPr id="443" name="楕円 442">
          <a:extLst>
            <a:ext uri="{FF2B5EF4-FFF2-40B4-BE49-F238E27FC236}">
              <a16:creationId xmlns="" xmlns:a16="http://schemas.microsoft.com/office/drawing/2014/main" id="{00000000-0008-0000-0400-0000BB010000}"/>
            </a:ext>
          </a:extLst>
        </xdr:cNvPr>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116857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94487</xdr:rowOff>
    </xdr:from>
    <xdr:to>
      <xdr:col>65</xdr:col>
      <xdr:colOff>53975</xdr:colOff>
      <xdr:row>79</xdr:row>
      <xdr:rowOff>24637</xdr:rowOff>
    </xdr:to>
    <xdr:sp macro="" textlink="">
      <xdr:nvSpPr>
        <xdr:cNvPr id="445" name="楕円 444">
          <a:extLst>
            <a:ext uri="{FF2B5EF4-FFF2-40B4-BE49-F238E27FC236}">
              <a16:creationId xmlns="" xmlns:a16="http://schemas.microsoft.com/office/drawing/2014/main" id="{00000000-0008-0000-0400-0000BD010000}"/>
            </a:ext>
          </a:extLst>
        </xdr:cNvPr>
        <xdr:cNvSpPr/>
      </xdr:nvSpPr>
      <xdr:spPr>
        <a:xfrm>
          <a:off x="12954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9414</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2623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神奈川県松田町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77744</xdr:rowOff>
    </xdr:from>
    <xdr:to>
      <xdr:col>29</xdr:col>
      <xdr:colOff>127000</xdr:colOff>
      <xdr:row>19</xdr:row>
      <xdr:rowOff>160079</xdr:rowOff>
    </xdr:to>
    <xdr:cxnSp macro="">
      <xdr:nvCxnSpPr>
        <xdr:cNvPr id="45" name="直線コネクタ 44">
          <a:extLst>
            <a:ext uri="{FF2B5EF4-FFF2-40B4-BE49-F238E27FC236}">
              <a16:creationId xmlns="" xmlns:a16="http://schemas.microsoft.com/office/drawing/2014/main" id="{00000000-0008-0000-0500-00002D000000}"/>
            </a:ext>
          </a:extLst>
        </xdr:cNvPr>
        <xdr:cNvCxnSpPr/>
      </xdr:nvCxnSpPr>
      <xdr:spPr bwMode="auto">
        <a:xfrm flipV="1">
          <a:off x="5651500" y="2011319"/>
          <a:ext cx="0" cy="14539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132156</xdr:rowOff>
    </xdr:from>
    <xdr:ext cx="762000" cy="259045"/>
    <xdr:sp macro="" textlink="">
      <xdr:nvSpPr>
        <xdr:cNvPr id="46" name="人口1人当たり決算額の推移最小値テキスト130">
          <a:extLst>
            <a:ext uri="{FF2B5EF4-FFF2-40B4-BE49-F238E27FC236}">
              <a16:creationId xmlns="" xmlns:a16="http://schemas.microsoft.com/office/drawing/2014/main" id="{00000000-0008-0000-0500-00002E000000}"/>
            </a:ext>
          </a:extLst>
        </xdr:cNvPr>
        <xdr:cNvSpPr txBox="1"/>
      </xdr:nvSpPr>
      <xdr:spPr>
        <a:xfrm>
          <a:off x="5740400" y="343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160079</xdr:rowOff>
    </xdr:from>
    <xdr:to>
      <xdr:col>30</xdr:col>
      <xdr:colOff>25400</xdr:colOff>
      <xdr:row>19</xdr:row>
      <xdr:rowOff>160079</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a:off x="5562600" y="346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164121</xdr:rowOff>
    </xdr:from>
    <xdr:ext cx="762000" cy="259045"/>
    <xdr:sp macro="" textlink="">
      <xdr:nvSpPr>
        <xdr:cNvPr id="48" name="人口1人当たり決算額の推移最大値テキスト130">
          <a:extLst>
            <a:ext uri="{FF2B5EF4-FFF2-40B4-BE49-F238E27FC236}">
              <a16:creationId xmlns="" xmlns:a16="http://schemas.microsoft.com/office/drawing/2014/main" id="{00000000-0008-0000-0500-000030000000}"/>
            </a:ext>
          </a:extLst>
        </xdr:cNvPr>
        <xdr:cNvSpPr txBox="1"/>
      </xdr:nvSpPr>
      <xdr:spPr>
        <a:xfrm>
          <a:off x="5740400" y="175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77744</xdr:rowOff>
    </xdr:from>
    <xdr:to>
      <xdr:col>30</xdr:col>
      <xdr:colOff>25400</xdr:colOff>
      <xdr:row>11</xdr:row>
      <xdr:rowOff>77744</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20113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102387</xdr:rowOff>
    </xdr:from>
    <xdr:to>
      <xdr:col>29</xdr:col>
      <xdr:colOff>127000</xdr:colOff>
      <xdr:row>18</xdr:row>
      <xdr:rowOff>108026</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flipV="1">
          <a:off x="5003800" y="3236112"/>
          <a:ext cx="647700" cy="5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61035</xdr:rowOff>
    </xdr:from>
    <xdr:ext cx="762000" cy="259045"/>
    <xdr:sp macro="" textlink="">
      <xdr:nvSpPr>
        <xdr:cNvPr id="51" name="人口1人当たり決算額の推移平均値テキスト130">
          <a:extLst>
            <a:ext uri="{FF2B5EF4-FFF2-40B4-BE49-F238E27FC236}">
              <a16:creationId xmlns="" xmlns:a16="http://schemas.microsoft.com/office/drawing/2014/main" id="{00000000-0008-0000-0500-000033000000}"/>
            </a:ext>
          </a:extLst>
        </xdr:cNvPr>
        <xdr:cNvSpPr txBox="1"/>
      </xdr:nvSpPr>
      <xdr:spPr>
        <a:xfrm>
          <a:off x="5740400" y="28518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44508</xdr:rowOff>
    </xdr:from>
    <xdr:to>
      <xdr:col>29</xdr:col>
      <xdr:colOff>177800</xdr:colOff>
      <xdr:row>17</xdr:row>
      <xdr:rowOff>146108</xdr:rowOff>
    </xdr:to>
    <xdr:sp macro="" textlink="">
      <xdr:nvSpPr>
        <xdr:cNvPr id="52" name="フローチャート: 判断 51">
          <a:extLst>
            <a:ext uri="{FF2B5EF4-FFF2-40B4-BE49-F238E27FC236}">
              <a16:creationId xmlns="" xmlns:a16="http://schemas.microsoft.com/office/drawing/2014/main" id="{00000000-0008-0000-0500-000034000000}"/>
            </a:ext>
          </a:extLst>
        </xdr:cNvPr>
        <xdr:cNvSpPr/>
      </xdr:nvSpPr>
      <xdr:spPr bwMode="auto">
        <a:xfrm>
          <a:off x="56007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105565</xdr:rowOff>
    </xdr:from>
    <xdr:to>
      <xdr:col>26</xdr:col>
      <xdr:colOff>50800</xdr:colOff>
      <xdr:row>18</xdr:row>
      <xdr:rowOff>108026</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a:off x="4305300" y="3239290"/>
          <a:ext cx="698500" cy="2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67224</xdr:rowOff>
    </xdr:from>
    <xdr:to>
      <xdr:col>26</xdr:col>
      <xdr:colOff>101600</xdr:colOff>
      <xdr:row>17</xdr:row>
      <xdr:rowOff>168824</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49530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7551</xdr:rowOff>
    </xdr:from>
    <xdr:ext cx="736600" cy="259045"/>
    <xdr:sp macro="" textlink="">
      <xdr:nvSpPr>
        <xdr:cNvPr id="55" name="テキスト ボックス 54">
          <a:extLst>
            <a:ext uri="{FF2B5EF4-FFF2-40B4-BE49-F238E27FC236}">
              <a16:creationId xmlns="" xmlns:a16="http://schemas.microsoft.com/office/drawing/2014/main" id="{00000000-0008-0000-0500-000037000000}"/>
            </a:ext>
          </a:extLst>
        </xdr:cNvPr>
        <xdr:cNvSpPr txBox="1"/>
      </xdr:nvSpPr>
      <xdr:spPr>
        <a:xfrm>
          <a:off x="4622800" y="2798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105565</xdr:rowOff>
    </xdr:from>
    <xdr:to>
      <xdr:col>22</xdr:col>
      <xdr:colOff>114300</xdr:colOff>
      <xdr:row>18</xdr:row>
      <xdr:rowOff>126002</xdr:rowOff>
    </xdr:to>
    <xdr:cxnSp macro="">
      <xdr:nvCxnSpPr>
        <xdr:cNvPr id="56" name="直線コネクタ 55">
          <a:extLst>
            <a:ext uri="{FF2B5EF4-FFF2-40B4-BE49-F238E27FC236}">
              <a16:creationId xmlns="" xmlns:a16="http://schemas.microsoft.com/office/drawing/2014/main" id="{00000000-0008-0000-0500-000038000000}"/>
            </a:ext>
          </a:extLst>
        </xdr:cNvPr>
        <xdr:cNvCxnSpPr/>
      </xdr:nvCxnSpPr>
      <xdr:spPr bwMode="auto">
        <a:xfrm flipV="1">
          <a:off x="3606800" y="3239290"/>
          <a:ext cx="698500" cy="20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97048</xdr:rowOff>
    </xdr:from>
    <xdr:to>
      <xdr:col>22</xdr:col>
      <xdr:colOff>165100</xdr:colOff>
      <xdr:row>18</xdr:row>
      <xdr:rowOff>27198</xdr:rowOff>
    </xdr:to>
    <xdr:sp macro="" textlink="">
      <xdr:nvSpPr>
        <xdr:cNvPr id="57" name="フローチャート: 判断 56">
          <a:extLst>
            <a:ext uri="{FF2B5EF4-FFF2-40B4-BE49-F238E27FC236}">
              <a16:creationId xmlns="" xmlns:a16="http://schemas.microsoft.com/office/drawing/2014/main" id="{00000000-0008-0000-0500-000039000000}"/>
            </a:ext>
          </a:extLst>
        </xdr:cNvPr>
        <xdr:cNvSpPr/>
      </xdr:nvSpPr>
      <xdr:spPr bwMode="auto">
        <a:xfrm>
          <a:off x="42545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37375</xdr:rowOff>
    </xdr:from>
    <xdr:ext cx="762000" cy="259045"/>
    <xdr:sp macro="" textlink="">
      <xdr:nvSpPr>
        <xdr:cNvPr id="58" name="テキスト ボックス 57">
          <a:extLst>
            <a:ext uri="{FF2B5EF4-FFF2-40B4-BE49-F238E27FC236}">
              <a16:creationId xmlns="" xmlns:a16="http://schemas.microsoft.com/office/drawing/2014/main" id="{00000000-0008-0000-0500-00003A000000}"/>
            </a:ext>
          </a:extLst>
        </xdr:cNvPr>
        <xdr:cNvSpPr txBox="1"/>
      </xdr:nvSpPr>
      <xdr:spPr>
        <a:xfrm>
          <a:off x="39243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126002</xdr:rowOff>
    </xdr:from>
    <xdr:to>
      <xdr:col>18</xdr:col>
      <xdr:colOff>177800</xdr:colOff>
      <xdr:row>18</xdr:row>
      <xdr:rowOff>128905</xdr:rowOff>
    </xdr:to>
    <xdr:cxnSp macro="">
      <xdr:nvCxnSpPr>
        <xdr:cNvPr id="59" name="直線コネクタ 58">
          <a:extLst>
            <a:ext uri="{FF2B5EF4-FFF2-40B4-BE49-F238E27FC236}">
              <a16:creationId xmlns="" xmlns:a16="http://schemas.microsoft.com/office/drawing/2014/main" id="{00000000-0008-0000-0500-00003B000000}"/>
            </a:ext>
          </a:extLst>
        </xdr:cNvPr>
        <xdr:cNvCxnSpPr/>
      </xdr:nvCxnSpPr>
      <xdr:spPr bwMode="auto">
        <a:xfrm flipV="1">
          <a:off x="2908300" y="3259727"/>
          <a:ext cx="698500" cy="2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110879</xdr:rowOff>
    </xdr:from>
    <xdr:to>
      <xdr:col>19</xdr:col>
      <xdr:colOff>38100</xdr:colOff>
      <xdr:row>18</xdr:row>
      <xdr:rowOff>41029</xdr:rowOff>
    </xdr:to>
    <xdr:sp macro="" textlink="">
      <xdr:nvSpPr>
        <xdr:cNvPr id="60" name="フローチャート: 判断 59">
          <a:extLst>
            <a:ext uri="{FF2B5EF4-FFF2-40B4-BE49-F238E27FC236}">
              <a16:creationId xmlns="" xmlns:a16="http://schemas.microsoft.com/office/drawing/2014/main" id="{00000000-0008-0000-0500-00003C000000}"/>
            </a:ext>
          </a:extLst>
        </xdr:cNvPr>
        <xdr:cNvSpPr/>
      </xdr:nvSpPr>
      <xdr:spPr bwMode="auto">
        <a:xfrm>
          <a:off x="3556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51206</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32258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98275</xdr:rowOff>
    </xdr:from>
    <xdr:to>
      <xdr:col>15</xdr:col>
      <xdr:colOff>101600</xdr:colOff>
      <xdr:row>18</xdr:row>
      <xdr:rowOff>28425</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2857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38602</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2527300" y="28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51587</xdr:rowOff>
    </xdr:from>
    <xdr:to>
      <xdr:col>29</xdr:col>
      <xdr:colOff>177800</xdr:colOff>
      <xdr:row>18</xdr:row>
      <xdr:rowOff>153188</xdr:rowOff>
    </xdr:to>
    <xdr:sp macro="" textlink="">
      <xdr:nvSpPr>
        <xdr:cNvPr id="69" name="楕円 68">
          <a:extLst>
            <a:ext uri="{FF2B5EF4-FFF2-40B4-BE49-F238E27FC236}">
              <a16:creationId xmlns="" xmlns:a16="http://schemas.microsoft.com/office/drawing/2014/main" id="{00000000-0008-0000-0500-000045000000}"/>
            </a:ext>
          </a:extLst>
        </xdr:cNvPr>
        <xdr:cNvSpPr/>
      </xdr:nvSpPr>
      <xdr:spPr bwMode="auto">
        <a:xfrm>
          <a:off x="5600700" y="318531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23664</xdr:rowOff>
    </xdr:from>
    <xdr:ext cx="762000" cy="259045"/>
    <xdr:sp macro="" textlink="">
      <xdr:nvSpPr>
        <xdr:cNvPr id="70" name="人口1人当たり決算額の推移該当値テキスト130">
          <a:extLst>
            <a:ext uri="{FF2B5EF4-FFF2-40B4-BE49-F238E27FC236}">
              <a16:creationId xmlns="" xmlns:a16="http://schemas.microsoft.com/office/drawing/2014/main" id="{00000000-0008-0000-0500-000046000000}"/>
            </a:ext>
          </a:extLst>
        </xdr:cNvPr>
        <xdr:cNvSpPr txBox="1"/>
      </xdr:nvSpPr>
      <xdr:spPr>
        <a:xfrm>
          <a:off x="5740400" y="315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57226</xdr:rowOff>
    </xdr:from>
    <xdr:to>
      <xdr:col>26</xdr:col>
      <xdr:colOff>101600</xdr:colOff>
      <xdr:row>18</xdr:row>
      <xdr:rowOff>158826</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4953000" y="3190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143603</xdr:rowOff>
    </xdr:from>
    <xdr:ext cx="7366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4622800" y="3277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54765</xdr:rowOff>
    </xdr:from>
    <xdr:to>
      <xdr:col>22</xdr:col>
      <xdr:colOff>165100</xdr:colOff>
      <xdr:row>18</xdr:row>
      <xdr:rowOff>156365</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254500" y="3188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141142</xdr:rowOff>
    </xdr:from>
    <xdr:ext cx="7620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3924300" y="327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75202</xdr:rowOff>
    </xdr:from>
    <xdr:to>
      <xdr:col>19</xdr:col>
      <xdr:colOff>38100</xdr:colOff>
      <xdr:row>19</xdr:row>
      <xdr:rowOff>5352</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3556000" y="3208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161579</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225800" y="3295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78105</xdr:rowOff>
    </xdr:from>
    <xdr:to>
      <xdr:col>15</xdr:col>
      <xdr:colOff>101600</xdr:colOff>
      <xdr:row>19</xdr:row>
      <xdr:rowOff>8255</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2857500" y="3211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164482</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2527300" y="329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108464</xdr:rowOff>
    </xdr:from>
    <xdr:to>
      <xdr:col>29</xdr:col>
      <xdr:colOff>127000</xdr:colOff>
      <xdr:row>37</xdr:row>
      <xdr:rowOff>242881</xdr:rowOff>
    </xdr:to>
    <xdr:cxnSp macro="">
      <xdr:nvCxnSpPr>
        <xdr:cNvPr id="106" name="直線コネクタ 105">
          <a:extLst>
            <a:ext uri="{FF2B5EF4-FFF2-40B4-BE49-F238E27FC236}">
              <a16:creationId xmlns="" xmlns:a16="http://schemas.microsoft.com/office/drawing/2014/main" id="{00000000-0008-0000-0500-00006A000000}"/>
            </a:ext>
          </a:extLst>
        </xdr:cNvPr>
        <xdr:cNvCxnSpPr/>
      </xdr:nvCxnSpPr>
      <xdr:spPr bwMode="auto">
        <a:xfrm flipV="1">
          <a:off x="5651500" y="6033014"/>
          <a:ext cx="0" cy="13345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214958</xdr:rowOff>
    </xdr:from>
    <xdr:ext cx="762000" cy="259045"/>
    <xdr:sp macro="" textlink="">
      <xdr:nvSpPr>
        <xdr:cNvPr id="107" name="人口1人当たり決算額の推移最小値テキスト445">
          <a:extLst>
            <a:ext uri="{FF2B5EF4-FFF2-40B4-BE49-F238E27FC236}">
              <a16:creationId xmlns="" xmlns:a16="http://schemas.microsoft.com/office/drawing/2014/main" id="{00000000-0008-0000-0500-00006B000000}"/>
            </a:ext>
          </a:extLst>
        </xdr:cNvPr>
        <xdr:cNvSpPr txBox="1"/>
      </xdr:nvSpPr>
      <xdr:spPr>
        <a:xfrm>
          <a:off x="5740400" y="73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242881</xdr:rowOff>
    </xdr:from>
    <xdr:to>
      <xdr:col>30</xdr:col>
      <xdr:colOff>25400</xdr:colOff>
      <xdr:row>37</xdr:row>
      <xdr:rowOff>242881</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a:off x="5562600" y="7367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23391</xdr:rowOff>
    </xdr:from>
    <xdr:ext cx="762000" cy="259045"/>
    <xdr:sp macro="" textlink="">
      <xdr:nvSpPr>
        <xdr:cNvPr id="109" name="人口1人当たり決算額の推移最大値テキスト445">
          <a:extLst>
            <a:ext uri="{FF2B5EF4-FFF2-40B4-BE49-F238E27FC236}">
              <a16:creationId xmlns="" xmlns:a16="http://schemas.microsoft.com/office/drawing/2014/main" id="{00000000-0008-0000-0500-00006D000000}"/>
            </a:ext>
          </a:extLst>
        </xdr:cNvPr>
        <xdr:cNvSpPr txBox="1"/>
      </xdr:nvSpPr>
      <xdr:spPr>
        <a:xfrm>
          <a:off x="5740400" y="57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108464</xdr:rowOff>
    </xdr:from>
    <xdr:to>
      <xdr:col>30</xdr:col>
      <xdr:colOff>25400</xdr:colOff>
      <xdr:row>33</xdr:row>
      <xdr:rowOff>108464</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a:off x="5562600" y="60330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335579</xdr:rowOff>
    </xdr:from>
    <xdr:to>
      <xdr:col>29</xdr:col>
      <xdr:colOff>127000</xdr:colOff>
      <xdr:row>35</xdr:row>
      <xdr:rowOff>336836</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flipV="1">
          <a:off x="5003800" y="6945929"/>
          <a:ext cx="647700" cy="1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279398</xdr:rowOff>
    </xdr:from>
    <xdr:ext cx="762000" cy="259045"/>
    <xdr:sp macro="" textlink="">
      <xdr:nvSpPr>
        <xdr:cNvPr id="112" name="人口1人当たり決算額の推移平均値テキスト445">
          <a:extLst>
            <a:ext uri="{FF2B5EF4-FFF2-40B4-BE49-F238E27FC236}">
              <a16:creationId xmlns="" xmlns:a16="http://schemas.microsoft.com/office/drawing/2014/main" id="{00000000-0008-0000-0500-000070000000}"/>
            </a:ext>
          </a:extLst>
        </xdr:cNvPr>
        <xdr:cNvSpPr txBox="1"/>
      </xdr:nvSpPr>
      <xdr:spPr>
        <a:xfrm>
          <a:off x="5740400" y="6546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91421</xdr:rowOff>
    </xdr:from>
    <xdr:to>
      <xdr:col>29</xdr:col>
      <xdr:colOff>177800</xdr:colOff>
      <xdr:row>35</xdr:row>
      <xdr:rowOff>193021</xdr:rowOff>
    </xdr:to>
    <xdr:sp macro="" textlink="">
      <xdr:nvSpPr>
        <xdr:cNvPr id="113" name="フローチャート: 判断 112">
          <a:extLst>
            <a:ext uri="{FF2B5EF4-FFF2-40B4-BE49-F238E27FC236}">
              <a16:creationId xmlns="" xmlns:a16="http://schemas.microsoft.com/office/drawing/2014/main" id="{00000000-0008-0000-0500-000071000000}"/>
            </a:ext>
          </a:extLst>
        </xdr:cNvPr>
        <xdr:cNvSpPr/>
      </xdr:nvSpPr>
      <xdr:spPr bwMode="auto">
        <a:xfrm>
          <a:off x="56007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331121</xdr:rowOff>
    </xdr:from>
    <xdr:to>
      <xdr:col>26</xdr:col>
      <xdr:colOff>50800</xdr:colOff>
      <xdr:row>35</xdr:row>
      <xdr:rowOff>336836</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a:off x="4305300" y="6941471"/>
          <a:ext cx="698500" cy="5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110261</xdr:rowOff>
    </xdr:from>
    <xdr:to>
      <xdr:col>26</xdr:col>
      <xdr:colOff>101600</xdr:colOff>
      <xdr:row>35</xdr:row>
      <xdr:rowOff>211861</xdr:rowOff>
    </xdr:to>
    <xdr:sp macro="" textlink="">
      <xdr:nvSpPr>
        <xdr:cNvPr id="115" name="フローチャート: 判断 114">
          <a:extLst>
            <a:ext uri="{FF2B5EF4-FFF2-40B4-BE49-F238E27FC236}">
              <a16:creationId xmlns="" xmlns:a16="http://schemas.microsoft.com/office/drawing/2014/main" id="{00000000-0008-0000-0500-000073000000}"/>
            </a:ext>
          </a:extLst>
        </xdr:cNvPr>
        <xdr:cNvSpPr/>
      </xdr:nvSpPr>
      <xdr:spPr bwMode="auto">
        <a:xfrm>
          <a:off x="49530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222038</xdr:rowOff>
    </xdr:from>
    <xdr:ext cx="736600" cy="259045"/>
    <xdr:sp macro="" textlink="">
      <xdr:nvSpPr>
        <xdr:cNvPr id="116" name="テキスト ボックス 115">
          <a:extLst>
            <a:ext uri="{FF2B5EF4-FFF2-40B4-BE49-F238E27FC236}">
              <a16:creationId xmlns="" xmlns:a16="http://schemas.microsoft.com/office/drawing/2014/main" id="{00000000-0008-0000-0500-000074000000}"/>
            </a:ext>
          </a:extLst>
        </xdr:cNvPr>
        <xdr:cNvSpPr txBox="1"/>
      </xdr:nvSpPr>
      <xdr:spPr>
        <a:xfrm>
          <a:off x="4622800" y="648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312718</xdr:rowOff>
    </xdr:from>
    <xdr:to>
      <xdr:col>22</xdr:col>
      <xdr:colOff>114300</xdr:colOff>
      <xdr:row>35</xdr:row>
      <xdr:rowOff>331121</xdr:rowOff>
    </xdr:to>
    <xdr:cxnSp macro="">
      <xdr:nvCxnSpPr>
        <xdr:cNvPr id="117" name="直線コネクタ 116">
          <a:extLst>
            <a:ext uri="{FF2B5EF4-FFF2-40B4-BE49-F238E27FC236}">
              <a16:creationId xmlns="" xmlns:a16="http://schemas.microsoft.com/office/drawing/2014/main" id="{00000000-0008-0000-0500-000075000000}"/>
            </a:ext>
          </a:extLst>
        </xdr:cNvPr>
        <xdr:cNvCxnSpPr/>
      </xdr:nvCxnSpPr>
      <xdr:spPr bwMode="auto">
        <a:xfrm>
          <a:off x="3606800" y="6923068"/>
          <a:ext cx="698500" cy="18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103213</xdr:rowOff>
    </xdr:from>
    <xdr:to>
      <xdr:col>22</xdr:col>
      <xdr:colOff>165100</xdr:colOff>
      <xdr:row>35</xdr:row>
      <xdr:rowOff>204813</xdr:rowOff>
    </xdr:to>
    <xdr:sp macro="" textlink="">
      <xdr:nvSpPr>
        <xdr:cNvPr id="118" name="フローチャート: 判断 117">
          <a:extLst>
            <a:ext uri="{FF2B5EF4-FFF2-40B4-BE49-F238E27FC236}">
              <a16:creationId xmlns="" xmlns:a16="http://schemas.microsoft.com/office/drawing/2014/main" id="{00000000-0008-0000-0500-000076000000}"/>
            </a:ext>
          </a:extLst>
        </xdr:cNvPr>
        <xdr:cNvSpPr/>
      </xdr:nvSpPr>
      <xdr:spPr bwMode="auto">
        <a:xfrm>
          <a:off x="42545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214990</xdr:rowOff>
    </xdr:from>
    <xdr:ext cx="762000" cy="259045"/>
    <xdr:sp macro="" textlink="">
      <xdr:nvSpPr>
        <xdr:cNvPr id="119" name="テキスト ボックス 118">
          <a:extLst>
            <a:ext uri="{FF2B5EF4-FFF2-40B4-BE49-F238E27FC236}">
              <a16:creationId xmlns="" xmlns:a16="http://schemas.microsoft.com/office/drawing/2014/main" id="{00000000-0008-0000-0500-000077000000}"/>
            </a:ext>
          </a:extLst>
        </xdr:cNvPr>
        <xdr:cNvSpPr txBox="1"/>
      </xdr:nvSpPr>
      <xdr:spPr>
        <a:xfrm>
          <a:off x="39243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312718</xdr:rowOff>
    </xdr:from>
    <xdr:to>
      <xdr:col>18</xdr:col>
      <xdr:colOff>177800</xdr:colOff>
      <xdr:row>35</xdr:row>
      <xdr:rowOff>328111</xdr:rowOff>
    </xdr:to>
    <xdr:cxnSp macro="">
      <xdr:nvCxnSpPr>
        <xdr:cNvPr id="120" name="直線コネクタ 119">
          <a:extLst>
            <a:ext uri="{FF2B5EF4-FFF2-40B4-BE49-F238E27FC236}">
              <a16:creationId xmlns="" xmlns:a16="http://schemas.microsoft.com/office/drawing/2014/main" id="{00000000-0008-0000-0500-000078000000}"/>
            </a:ext>
          </a:extLst>
        </xdr:cNvPr>
        <xdr:cNvCxnSpPr/>
      </xdr:nvCxnSpPr>
      <xdr:spPr bwMode="auto">
        <a:xfrm flipV="1">
          <a:off x="2908300" y="6923068"/>
          <a:ext cx="698500" cy="15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107061</xdr:rowOff>
    </xdr:from>
    <xdr:to>
      <xdr:col>19</xdr:col>
      <xdr:colOff>38100</xdr:colOff>
      <xdr:row>35</xdr:row>
      <xdr:rowOff>208661</xdr:rowOff>
    </xdr:to>
    <xdr:sp macro="" textlink="">
      <xdr:nvSpPr>
        <xdr:cNvPr id="121" name="フローチャート: 判断 120">
          <a:extLst>
            <a:ext uri="{FF2B5EF4-FFF2-40B4-BE49-F238E27FC236}">
              <a16:creationId xmlns="" xmlns:a16="http://schemas.microsoft.com/office/drawing/2014/main" id="{00000000-0008-0000-0500-000079000000}"/>
            </a:ext>
          </a:extLst>
        </xdr:cNvPr>
        <xdr:cNvSpPr/>
      </xdr:nvSpPr>
      <xdr:spPr bwMode="auto">
        <a:xfrm>
          <a:off x="3556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218838</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32258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82582</xdr:rowOff>
    </xdr:from>
    <xdr:to>
      <xdr:col>15</xdr:col>
      <xdr:colOff>101600</xdr:colOff>
      <xdr:row>35</xdr:row>
      <xdr:rowOff>184182</xdr:rowOff>
    </xdr:to>
    <xdr:sp macro="" textlink="">
      <xdr:nvSpPr>
        <xdr:cNvPr id="123" name="フローチャート: 判断 122">
          <a:extLst>
            <a:ext uri="{FF2B5EF4-FFF2-40B4-BE49-F238E27FC236}">
              <a16:creationId xmlns="" xmlns:a16="http://schemas.microsoft.com/office/drawing/2014/main" id="{00000000-0008-0000-0500-00007B000000}"/>
            </a:ext>
          </a:extLst>
        </xdr:cNvPr>
        <xdr:cNvSpPr/>
      </xdr:nvSpPr>
      <xdr:spPr bwMode="auto">
        <a:xfrm>
          <a:off x="2857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194359</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25273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284779</xdr:rowOff>
    </xdr:from>
    <xdr:to>
      <xdr:col>29</xdr:col>
      <xdr:colOff>177800</xdr:colOff>
      <xdr:row>36</xdr:row>
      <xdr:rowOff>43479</xdr:rowOff>
    </xdr:to>
    <xdr:sp macro="" textlink="">
      <xdr:nvSpPr>
        <xdr:cNvPr id="130" name="楕円 129">
          <a:extLst>
            <a:ext uri="{FF2B5EF4-FFF2-40B4-BE49-F238E27FC236}">
              <a16:creationId xmlns="" xmlns:a16="http://schemas.microsoft.com/office/drawing/2014/main" id="{00000000-0008-0000-0500-000082000000}"/>
            </a:ext>
          </a:extLst>
        </xdr:cNvPr>
        <xdr:cNvSpPr/>
      </xdr:nvSpPr>
      <xdr:spPr bwMode="auto">
        <a:xfrm>
          <a:off x="5600700" y="6895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256856</xdr:rowOff>
    </xdr:from>
    <xdr:ext cx="762000" cy="259045"/>
    <xdr:sp macro="" textlink="">
      <xdr:nvSpPr>
        <xdr:cNvPr id="131" name="人口1人当たり決算額の推移該当値テキスト445">
          <a:extLst>
            <a:ext uri="{FF2B5EF4-FFF2-40B4-BE49-F238E27FC236}">
              <a16:creationId xmlns="" xmlns:a16="http://schemas.microsoft.com/office/drawing/2014/main" id="{00000000-0008-0000-0500-000083000000}"/>
            </a:ext>
          </a:extLst>
        </xdr:cNvPr>
        <xdr:cNvSpPr txBox="1"/>
      </xdr:nvSpPr>
      <xdr:spPr>
        <a:xfrm>
          <a:off x="5740400" y="686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286036</xdr:rowOff>
    </xdr:from>
    <xdr:to>
      <xdr:col>26</xdr:col>
      <xdr:colOff>101600</xdr:colOff>
      <xdr:row>36</xdr:row>
      <xdr:rowOff>44736</xdr:rowOff>
    </xdr:to>
    <xdr:sp macro="" textlink="">
      <xdr:nvSpPr>
        <xdr:cNvPr id="132" name="楕円 131">
          <a:extLst>
            <a:ext uri="{FF2B5EF4-FFF2-40B4-BE49-F238E27FC236}">
              <a16:creationId xmlns="" xmlns:a16="http://schemas.microsoft.com/office/drawing/2014/main" id="{00000000-0008-0000-0500-000084000000}"/>
            </a:ext>
          </a:extLst>
        </xdr:cNvPr>
        <xdr:cNvSpPr/>
      </xdr:nvSpPr>
      <xdr:spPr bwMode="auto">
        <a:xfrm>
          <a:off x="4953000" y="6896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29513</xdr:rowOff>
    </xdr:from>
    <xdr:ext cx="736600" cy="259045"/>
    <xdr:sp macro="" textlink="">
      <xdr:nvSpPr>
        <xdr:cNvPr id="133" name="テキスト ボックス 132">
          <a:extLst>
            <a:ext uri="{FF2B5EF4-FFF2-40B4-BE49-F238E27FC236}">
              <a16:creationId xmlns="" xmlns:a16="http://schemas.microsoft.com/office/drawing/2014/main" id="{00000000-0008-0000-0500-000085000000}"/>
            </a:ext>
          </a:extLst>
        </xdr:cNvPr>
        <xdr:cNvSpPr txBox="1"/>
      </xdr:nvSpPr>
      <xdr:spPr>
        <a:xfrm>
          <a:off x="4622800" y="698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280321</xdr:rowOff>
    </xdr:from>
    <xdr:to>
      <xdr:col>22</xdr:col>
      <xdr:colOff>165100</xdr:colOff>
      <xdr:row>36</xdr:row>
      <xdr:rowOff>39021</xdr:rowOff>
    </xdr:to>
    <xdr:sp macro="" textlink="">
      <xdr:nvSpPr>
        <xdr:cNvPr id="134" name="楕円 133">
          <a:extLst>
            <a:ext uri="{FF2B5EF4-FFF2-40B4-BE49-F238E27FC236}">
              <a16:creationId xmlns="" xmlns:a16="http://schemas.microsoft.com/office/drawing/2014/main" id="{00000000-0008-0000-0500-000086000000}"/>
            </a:ext>
          </a:extLst>
        </xdr:cNvPr>
        <xdr:cNvSpPr/>
      </xdr:nvSpPr>
      <xdr:spPr bwMode="auto">
        <a:xfrm>
          <a:off x="4254500" y="6890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23798</xdr:rowOff>
    </xdr:from>
    <xdr:ext cx="762000" cy="259045"/>
    <xdr:sp macro="" textlink="">
      <xdr:nvSpPr>
        <xdr:cNvPr id="135" name="テキスト ボックス 134">
          <a:extLst>
            <a:ext uri="{FF2B5EF4-FFF2-40B4-BE49-F238E27FC236}">
              <a16:creationId xmlns="" xmlns:a16="http://schemas.microsoft.com/office/drawing/2014/main" id="{00000000-0008-0000-0500-000087000000}"/>
            </a:ext>
          </a:extLst>
        </xdr:cNvPr>
        <xdr:cNvSpPr txBox="1"/>
      </xdr:nvSpPr>
      <xdr:spPr>
        <a:xfrm>
          <a:off x="3924300" y="697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261918</xdr:rowOff>
    </xdr:from>
    <xdr:to>
      <xdr:col>19</xdr:col>
      <xdr:colOff>38100</xdr:colOff>
      <xdr:row>36</xdr:row>
      <xdr:rowOff>20618</xdr:rowOff>
    </xdr:to>
    <xdr:sp macro="" textlink="">
      <xdr:nvSpPr>
        <xdr:cNvPr id="136" name="楕円 135">
          <a:extLst>
            <a:ext uri="{FF2B5EF4-FFF2-40B4-BE49-F238E27FC236}">
              <a16:creationId xmlns="" xmlns:a16="http://schemas.microsoft.com/office/drawing/2014/main" id="{00000000-0008-0000-0500-000088000000}"/>
            </a:ext>
          </a:extLst>
        </xdr:cNvPr>
        <xdr:cNvSpPr/>
      </xdr:nvSpPr>
      <xdr:spPr bwMode="auto">
        <a:xfrm>
          <a:off x="3556000" y="6872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5395</xdr:rowOff>
    </xdr:from>
    <xdr:ext cx="7620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3225800" y="69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277311</xdr:rowOff>
    </xdr:from>
    <xdr:to>
      <xdr:col>15</xdr:col>
      <xdr:colOff>101600</xdr:colOff>
      <xdr:row>36</xdr:row>
      <xdr:rowOff>36011</xdr:rowOff>
    </xdr:to>
    <xdr:sp macro="" textlink="">
      <xdr:nvSpPr>
        <xdr:cNvPr id="138" name="楕円 137">
          <a:extLst>
            <a:ext uri="{FF2B5EF4-FFF2-40B4-BE49-F238E27FC236}">
              <a16:creationId xmlns="" xmlns:a16="http://schemas.microsoft.com/office/drawing/2014/main" id="{00000000-0008-0000-0500-00008A000000}"/>
            </a:ext>
          </a:extLst>
        </xdr:cNvPr>
        <xdr:cNvSpPr/>
      </xdr:nvSpPr>
      <xdr:spPr bwMode="auto">
        <a:xfrm>
          <a:off x="2857500" y="6887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20788</xdr:rowOff>
    </xdr:from>
    <xdr:ext cx="762000" cy="259045"/>
    <xdr:sp macro="" textlink="">
      <xdr:nvSpPr>
        <xdr:cNvPr id="139" name="テキスト ボックス 138">
          <a:extLst>
            <a:ext uri="{FF2B5EF4-FFF2-40B4-BE49-F238E27FC236}">
              <a16:creationId xmlns="" xmlns:a16="http://schemas.microsoft.com/office/drawing/2014/main" id="{00000000-0008-0000-0500-00008B000000}"/>
            </a:ext>
          </a:extLst>
        </xdr:cNvPr>
        <xdr:cNvSpPr txBox="1"/>
      </xdr:nvSpPr>
      <xdr:spPr>
        <a:xfrm>
          <a:off x="2527300" y="6974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神奈川県松田町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11,116
10,965
37.75
4,639,701
4,399,608
206,314
2,865,380
4,455,857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86093</xdr:rowOff>
    </xdr:from>
    <xdr:to>
      <xdr:col>24</xdr:col>
      <xdr:colOff>62865</xdr:colOff>
      <xdr:row>39</xdr:row>
      <xdr:rowOff>64201</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229593"/>
          <a:ext cx="1270" cy="152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68028</xdr:rowOff>
    </xdr:from>
    <xdr:ext cx="534377" cy="259045"/>
    <xdr:sp macro=""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7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64201</xdr:rowOff>
    </xdr:from>
    <xdr:to>
      <xdr:col>24</xdr:col>
      <xdr:colOff>152400</xdr:colOff>
      <xdr:row>39</xdr:row>
      <xdr:rowOff>64201</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75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32770</xdr:rowOff>
    </xdr:from>
    <xdr:ext cx="599010" cy="259045"/>
    <xdr:sp macro=""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500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86093</xdr:rowOff>
    </xdr:from>
    <xdr:to>
      <xdr:col>24</xdr:col>
      <xdr:colOff>152400</xdr:colOff>
      <xdr:row>30</xdr:row>
      <xdr:rowOff>86093</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22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139327</xdr:rowOff>
    </xdr:from>
    <xdr:to>
      <xdr:col>24</xdr:col>
      <xdr:colOff>63500</xdr:colOff>
      <xdr:row>37</xdr:row>
      <xdr:rowOff>152951</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flipV="1">
          <a:off x="3797300" y="6482977"/>
          <a:ext cx="838200" cy="1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37101</xdr:rowOff>
    </xdr:from>
    <xdr:ext cx="534377" cy="259045"/>
    <xdr:sp macro=""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6209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14224</xdr:rowOff>
    </xdr:from>
    <xdr:to>
      <xdr:col>24</xdr:col>
      <xdr:colOff>114300</xdr:colOff>
      <xdr:row>37</xdr:row>
      <xdr:rowOff>115824</xdr:rowOff>
    </xdr:to>
    <xdr:sp macro="" textlink="">
      <xdr:nvSpPr>
        <xdr:cNvPr id="63" name="フローチャート: 判断 62">
          <a:extLst>
            <a:ext uri="{FF2B5EF4-FFF2-40B4-BE49-F238E27FC236}">
              <a16:creationId xmlns="" xmlns:a16="http://schemas.microsoft.com/office/drawing/2014/main" id="{00000000-0008-0000-0600-00003F000000}"/>
            </a:ext>
          </a:extLst>
        </xdr:cNvPr>
        <xdr:cNvSpPr/>
      </xdr:nvSpPr>
      <xdr:spPr>
        <a:xfrm>
          <a:off x="45847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140272</xdr:rowOff>
    </xdr:from>
    <xdr:to>
      <xdr:col>19</xdr:col>
      <xdr:colOff>177800</xdr:colOff>
      <xdr:row>37</xdr:row>
      <xdr:rowOff>152951</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a:off x="2908300" y="6483922"/>
          <a:ext cx="889000" cy="1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32093</xdr:rowOff>
    </xdr:from>
    <xdr:to>
      <xdr:col>20</xdr:col>
      <xdr:colOff>38100</xdr:colOff>
      <xdr:row>37</xdr:row>
      <xdr:rowOff>133693</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3746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150220</xdr:rowOff>
    </xdr:from>
    <xdr:ext cx="534377"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530111" y="615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140272</xdr:rowOff>
    </xdr:from>
    <xdr:to>
      <xdr:col>15</xdr:col>
      <xdr:colOff>50800</xdr:colOff>
      <xdr:row>37</xdr:row>
      <xdr:rowOff>151915</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flipV="1">
          <a:off x="2019300" y="6483922"/>
          <a:ext cx="889000" cy="1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54061</xdr:rowOff>
    </xdr:from>
    <xdr:to>
      <xdr:col>15</xdr:col>
      <xdr:colOff>101600</xdr:colOff>
      <xdr:row>37</xdr:row>
      <xdr:rowOff>155661</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2857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738</xdr:rowOff>
    </xdr:from>
    <xdr:ext cx="534377"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41111" y="6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151915</xdr:rowOff>
    </xdr:from>
    <xdr:to>
      <xdr:col>10</xdr:col>
      <xdr:colOff>114300</xdr:colOff>
      <xdr:row>37</xdr:row>
      <xdr:rowOff>161592</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flipV="1">
          <a:off x="1130300" y="6495565"/>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64615</xdr:rowOff>
    </xdr:from>
    <xdr:to>
      <xdr:col>10</xdr:col>
      <xdr:colOff>165100</xdr:colOff>
      <xdr:row>37</xdr:row>
      <xdr:rowOff>166215</xdr:rowOff>
    </xdr:to>
    <xdr:sp macro="" textlink="">
      <xdr:nvSpPr>
        <xdr:cNvPr id="71" name="フローチャート: 判断 70">
          <a:extLst>
            <a:ext uri="{FF2B5EF4-FFF2-40B4-BE49-F238E27FC236}">
              <a16:creationId xmlns="" xmlns:a16="http://schemas.microsoft.com/office/drawing/2014/main" id="{00000000-0008-0000-0600-000047000000}"/>
            </a:ext>
          </a:extLst>
        </xdr:cNvPr>
        <xdr:cNvSpPr/>
      </xdr:nvSpPr>
      <xdr:spPr>
        <a:xfrm>
          <a:off x="1968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11292</xdr:rowOff>
    </xdr:from>
    <xdr:ext cx="534377"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52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42281</xdr:rowOff>
    </xdr:from>
    <xdr:to>
      <xdr:col>6</xdr:col>
      <xdr:colOff>38100</xdr:colOff>
      <xdr:row>37</xdr:row>
      <xdr:rowOff>143881</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079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160408</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63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88527</xdr:rowOff>
    </xdr:from>
    <xdr:to>
      <xdr:col>24</xdr:col>
      <xdr:colOff>114300</xdr:colOff>
      <xdr:row>38</xdr:row>
      <xdr:rowOff>18676</xdr:rowOff>
    </xdr:to>
    <xdr:sp macro="" textlink="">
      <xdr:nvSpPr>
        <xdr:cNvPr id="80" name="楕円 79">
          <a:extLst>
            <a:ext uri="{FF2B5EF4-FFF2-40B4-BE49-F238E27FC236}">
              <a16:creationId xmlns="" xmlns:a16="http://schemas.microsoft.com/office/drawing/2014/main" id="{00000000-0008-0000-0600-000050000000}"/>
            </a:ext>
          </a:extLst>
        </xdr:cNvPr>
        <xdr:cNvSpPr/>
      </xdr:nvSpPr>
      <xdr:spPr>
        <a:xfrm>
          <a:off x="4584700" y="64321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66954</xdr:rowOff>
    </xdr:from>
    <xdr:ext cx="534377" cy="259045"/>
    <xdr:sp macro=""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641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102151</xdr:rowOff>
    </xdr:from>
    <xdr:to>
      <xdr:col>20</xdr:col>
      <xdr:colOff>38100</xdr:colOff>
      <xdr:row>38</xdr:row>
      <xdr:rowOff>32301</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3746500" y="644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23428</xdr:rowOff>
    </xdr:from>
    <xdr:ext cx="534377"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530111" y="653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89472</xdr:rowOff>
    </xdr:from>
    <xdr:to>
      <xdr:col>15</xdr:col>
      <xdr:colOff>101600</xdr:colOff>
      <xdr:row>38</xdr:row>
      <xdr:rowOff>19622</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2857500" y="643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10748</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41111" y="652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101115</xdr:rowOff>
    </xdr:from>
    <xdr:to>
      <xdr:col>10</xdr:col>
      <xdr:colOff>165100</xdr:colOff>
      <xdr:row>38</xdr:row>
      <xdr:rowOff>31265</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1968500" y="644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22392</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52111" y="653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110792</xdr:rowOff>
    </xdr:from>
    <xdr:to>
      <xdr:col>6</xdr:col>
      <xdr:colOff>38100</xdr:colOff>
      <xdr:row>38</xdr:row>
      <xdr:rowOff>40942</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079500" y="645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32069</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63111" y="654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21706</xdr:rowOff>
    </xdr:from>
    <xdr:to>
      <xdr:col>24</xdr:col>
      <xdr:colOff>62865</xdr:colOff>
      <xdr:row>57</xdr:row>
      <xdr:rowOff>115345</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flipV="1">
          <a:off x="4633595" y="8937106"/>
          <a:ext cx="1270" cy="95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119172</xdr:rowOff>
    </xdr:from>
    <xdr:ext cx="534377" cy="259045"/>
    <xdr:sp macro="" textlink="">
      <xdr:nvSpPr>
        <xdr:cNvPr id="112" name="物件費最小値テキスト">
          <a:extLst>
            <a:ext uri="{FF2B5EF4-FFF2-40B4-BE49-F238E27FC236}">
              <a16:creationId xmlns="" xmlns:a16="http://schemas.microsoft.com/office/drawing/2014/main" id="{00000000-0008-0000-0600-000070000000}"/>
            </a:ext>
          </a:extLst>
        </xdr:cNvPr>
        <xdr:cNvSpPr txBox="1"/>
      </xdr:nvSpPr>
      <xdr:spPr>
        <a:xfrm>
          <a:off x="4686300" y="98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115345</xdr:rowOff>
    </xdr:from>
    <xdr:to>
      <xdr:col>24</xdr:col>
      <xdr:colOff>152400</xdr:colOff>
      <xdr:row>57</xdr:row>
      <xdr:rowOff>115345</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a:off x="4546600" y="988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139833</xdr:rowOff>
    </xdr:from>
    <xdr:ext cx="599010" cy="259045"/>
    <xdr:sp macro="" textlink="">
      <xdr:nvSpPr>
        <xdr:cNvPr id="114" name="物件費最大値テキスト">
          <a:extLst>
            <a:ext uri="{FF2B5EF4-FFF2-40B4-BE49-F238E27FC236}">
              <a16:creationId xmlns="" xmlns:a16="http://schemas.microsoft.com/office/drawing/2014/main" id="{00000000-0008-0000-0600-000072000000}"/>
            </a:ext>
          </a:extLst>
        </xdr:cNvPr>
        <xdr:cNvSpPr txBox="1"/>
      </xdr:nvSpPr>
      <xdr:spPr>
        <a:xfrm>
          <a:off x="4686300" y="871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21706</xdr:rowOff>
    </xdr:from>
    <xdr:to>
      <xdr:col>24</xdr:col>
      <xdr:colOff>152400</xdr:colOff>
      <xdr:row>52</xdr:row>
      <xdr:rowOff>21706</xdr:rowOff>
    </xdr:to>
    <xdr:cxnSp macro="">
      <xdr:nvCxnSpPr>
        <xdr:cNvPr id="115" name="直線コネクタ 114">
          <a:extLst>
            <a:ext uri="{FF2B5EF4-FFF2-40B4-BE49-F238E27FC236}">
              <a16:creationId xmlns="" xmlns:a16="http://schemas.microsoft.com/office/drawing/2014/main" id="{00000000-0008-0000-0600-000073000000}"/>
            </a:ext>
          </a:extLst>
        </xdr:cNvPr>
        <xdr:cNvCxnSpPr/>
      </xdr:nvCxnSpPr>
      <xdr:spPr>
        <a:xfrm>
          <a:off x="4546600" y="89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168810</xdr:rowOff>
    </xdr:from>
    <xdr:to>
      <xdr:col>24</xdr:col>
      <xdr:colOff>63500</xdr:colOff>
      <xdr:row>57</xdr:row>
      <xdr:rowOff>6403</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a:off x="3797300" y="9770010"/>
          <a:ext cx="838200" cy="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13410</xdr:rowOff>
    </xdr:from>
    <xdr:ext cx="534377" cy="259045"/>
    <xdr:sp macro="" textlink="">
      <xdr:nvSpPr>
        <xdr:cNvPr id="117" name="物件費平均値テキスト">
          <a:extLst>
            <a:ext uri="{FF2B5EF4-FFF2-40B4-BE49-F238E27FC236}">
              <a16:creationId xmlns="" xmlns:a16="http://schemas.microsoft.com/office/drawing/2014/main" id="{00000000-0008-0000-0600-000075000000}"/>
            </a:ext>
          </a:extLst>
        </xdr:cNvPr>
        <xdr:cNvSpPr txBox="1"/>
      </xdr:nvSpPr>
      <xdr:spPr>
        <a:xfrm>
          <a:off x="4686300" y="9443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161983</xdr:rowOff>
    </xdr:from>
    <xdr:to>
      <xdr:col>24</xdr:col>
      <xdr:colOff>114300</xdr:colOff>
      <xdr:row>56</xdr:row>
      <xdr:rowOff>92133</xdr:rowOff>
    </xdr:to>
    <xdr:sp macro="" textlink="">
      <xdr:nvSpPr>
        <xdr:cNvPr id="118" name="フローチャート: 判断 117">
          <a:extLst>
            <a:ext uri="{FF2B5EF4-FFF2-40B4-BE49-F238E27FC236}">
              <a16:creationId xmlns="" xmlns:a16="http://schemas.microsoft.com/office/drawing/2014/main" id="{00000000-0008-0000-0600-000076000000}"/>
            </a:ext>
          </a:extLst>
        </xdr:cNvPr>
        <xdr:cNvSpPr/>
      </xdr:nvSpPr>
      <xdr:spPr>
        <a:xfrm>
          <a:off x="45847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152360</xdr:rowOff>
    </xdr:from>
    <xdr:to>
      <xdr:col>19</xdr:col>
      <xdr:colOff>177800</xdr:colOff>
      <xdr:row>56</xdr:row>
      <xdr:rowOff>168810</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a:off x="2908300" y="9753560"/>
          <a:ext cx="889000" cy="1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15286</xdr:rowOff>
    </xdr:from>
    <xdr:to>
      <xdr:col>20</xdr:col>
      <xdr:colOff>38100</xdr:colOff>
      <xdr:row>56</xdr:row>
      <xdr:rowOff>116886</xdr:rowOff>
    </xdr:to>
    <xdr:sp macro="" textlink="">
      <xdr:nvSpPr>
        <xdr:cNvPr id="120" name="フローチャート: 判断 119">
          <a:extLst>
            <a:ext uri="{FF2B5EF4-FFF2-40B4-BE49-F238E27FC236}">
              <a16:creationId xmlns="" xmlns:a16="http://schemas.microsoft.com/office/drawing/2014/main" id="{00000000-0008-0000-0600-000078000000}"/>
            </a:ext>
          </a:extLst>
        </xdr:cNvPr>
        <xdr:cNvSpPr/>
      </xdr:nvSpPr>
      <xdr:spPr>
        <a:xfrm>
          <a:off x="3746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133413</xdr:rowOff>
    </xdr:from>
    <xdr:ext cx="534377" cy="259045"/>
    <xdr:sp macro="" textlink="">
      <xdr:nvSpPr>
        <xdr:cNvPr id="121" name="テキスト ボックス 120">
          <a:extLst>
            <a:ext uri="{FF2B5EF4-FFF2-40B4-BE49-F238E27FC236}">
              <a16:creationId xmlns="" xmlns:a16="http://schemas.microsoft.com/office/drawing/2014/main" id="{00000000-0008-0000-0600-000079000000}"/>
            </a:ext>
          </a:extLst>
        </xdr:cNvPr>
        <xdr:cNvSpPr txBox="1"/>
      </xdr:nvSpPr>
      <xdr:spPr>
        <a:xfrm>
          <a:off x="3530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144043</xdr:rowOff>
    </xdr:from>
    <xdr:to>
      <xdr:col>15</xdr:col>
      <xdr:colOff>50800</xdr:colOff>
      <xdr:row>56</xdr:row>
      <xdr:rowOff>152360</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a:off x="2019300" y="9745243"/>
          <a:ext cx="889000" cy="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34813</xdr:rowOff>
    </xdr:from>
    <xdr:to>
      <xdr:col>15</xdr:col>
      <xdr:colOff>101600</xdr:colOff>
      <xdr:row>56</xdr:row>
      <xdr:rowOff>136413</xdr:rowOff>
    </xdr:to>
    <xdr:sp macro="" textlink="">
      <xdr:nvSpPr>
        <xdr:cNvPr id="123" name="フローチャート: 判断 122">
          <a:extLst>
            <a:ext uri="{FF2B5EF4-FFF2-40B4-BE49-F238E27FC236}">
              <a16:creationId xmlns="" xmlns:a16="http://schemas.microsoft.com/office/drawing/2014/main" id="{00000000-0008-0000-0600-00007B000000}"/>
            </a:ext>
          </a:extLst>
        </xdr:cNvPr>
        <xdr:cNvSpPr/>
      </xdr:nvSpPr>
      <xdr:spPr>
        <a:xfrm>
          <a:off x="2857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152940</xdr:rowOff>
    </xdr:from>
    <xdr:ext cx="534377" cy="259045"/>
    <xdr:sp macro="" textlink="">
      <xdr:nvSpPr>
        <xdr:cNvPr id="124" name="テキスト ボックス 123">
          <a:extLst>
            <a:ext uri="{FF2B5EF4-FFF2-40B4-BE49-F238E27FC236}">
              <a16:creationId xmlns="" xmlns:a16="http://schemas.microsoft.com/office/drawing/2014/main" id="{00000000-0008-0000-0600-00007C000000}"/>
            </a:ext>
          </a:extLst>
        </xdr:cNvPr>
        <xdr:cNvSpPr txBox="1"/>
      </xdr:nvSpPr>
      <xdr:spPr>
        <a:xfrm>
          <a:off x="2641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144043</xdr:rowOff>
    </xdr:from>
    <xdr:to>
      <xdr:col>10</xdr:col>
      <xdr:colOff>114300</xdr:colOff>
      <xdr:row>57</xdr:row>
      <xdr:rowOff>31874</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flipV="1">
          <a:off x="1130300" y="9745243"/>
          <a:ext cx="889000" cy="5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58099</xdr:rowOff>
    </xdr:from>
    <xdr:to>
      <xdr:col>10</xdr:col>
      <xdr:colOff>165100</xdr:colOff>
      <xdr:row>56</xdr:row>
      <xdr:rowOff>159699</xdr:rowOff>
    </xdr:to>
    <xdr:sp macro="" textlink="">
      <xdr:nvSpPr>
        <xdr:cNvPr id="126" name="フローチャート: 判断 125">
          <a:extLst>
            <a:ext uri="{FF2B5EF4-FFF2-40B4-BE49-F238E27FC236}">
              <a16:creationId xmlns="" xmlns:a16="http://schemas.microsoft.com/office/drawing/2014/main" id="{00000000-0008-0000-0600-00007E000000}"/>
            </a:ext>
          </a:extLst>
        </xdr:cNvPr>
        <xdr:cNvSpPr/>
      </xdr:nvSpPr>
      <xdr:spPr>
        <a:xfrm>
          <a:off x="1968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4776</xdr:rowOff>
    </xdr:from>
    <xdr:ext cx="534377"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1752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67887</xdr:rowOff>
    </xdr:from>
    <xdr:to>
      <xdr:col>6</xdr:col>
      <xdr:colOff>38100</xdr:colOff>
      <xdr:row>56</xdr:row>
      <xdr:rowOff>169487</xdr:rowOff>
    </xdr:to>
    <xdr:sp macro="" textlink="">
      <xdr:nvSpPr>
        <xdr:cNvPr id="128" name="フローチャート: 判断 127">
          <a:extLst>
            <a:ext uri="{FF2B5EF4-FFF2-40B4-BE49-F238E27FC236}">
              <a16:creationId xmlns="" xmlns:a16="http://schemas.microsoft.com/office/drawing/2014/main" id="{00000000-0008-0000-0600-000080000000}"/>
            </a:ext>
          </a:extLst>
        </xdr:cNvPr>
        <xdr:cNvSpPr/>
      </xdr:nvSpPr>
      <xdr:spPr>
        <a:xfrm>
          <a:off x="1079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14564</xdr:rowOff>
    </xdr:from>
    <xdr:ext cx="534377" cy="259045"/>
    <xdr:sp macro="" textlink="">
      <xdr:nvSpPr>
        <xdr:cNvPr id="129" name="テキスト ボックス 128">
          <a:extLst>
            <a:ext uri="{FF2B5EF4-FFF2-40B4-BE49-F238E27FC236}">
              <a16:creationId xmlns="" xmlns:a16="http://schemas.microsoft.com/office/drawing/2014/main" id="{00000000-0008-0000-0600-000081000000}"/>
            </a:ext>
          </a:extLst>
        </xdr:cNvPr>
        <xdr:cNvSpPr txBox="1"/>
      </xdr:nvSpPr>
      <xdr:spPr>
        <a:xfrm>
          <a:off x="863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127053</xdr:rowOff>
    </xdr:from>
    <xdr:to>
      <xdr:col>24</xdr:col>
      <xdr:colOff>114300</xdr:colOff>
      <xdr:row>57</xdr:row>
      <xdr:rowOff>57203</xdr:rowOff>
    </xdr:to>
    <xdr:sp macro="" textlink="">
      <xdr:nvSpPr>
        <xdr:cNvPr id="135" name="楕円 134">
          <a:extLst>
            <a:ext uri="{FF2B5EF4-FFF2-40B4-BE49-F238E27FC236}">
              <a16:creationId xmlns="" xmlns:a16="http://schemas.microsoft.com/office/drawing/2014/main" id="{00000000-0008-0000-0600-000087000000}"/>
            </a:ext>
          </a:extLst>
        </xdr:cNvPr>
        <xdr:cNvSpPr/>
      </xdr:nvSpPr>
      <xdr:spPr>
        <a:xfrm>
          <a:off x="4584700" y="972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41980</xdr:rowOff>
    </xdr:from>
    <xdr:ext cx="534377" cy="259045"/>
    <xdr:sp macro="" textlink="">
      <xdr:nvSpPr>
        <xdr:cNvPr id="136" name="物件費該当値テキスト">
          <a:extLst>
            <a:ext uri="{FF2B5EF4-FFF2-40B4-BE49-F238E27FC236}">
              <a16:creationId xmlns="" xmlns:a16="http://schemas.microsoft.com/office/drawing/2014/main" id="{00000000-0008-0000-0600-000088000000}"/>
            </a:ext>
          </a:extLst>
        </xdr:cNvPr>
        <xdr:cNvSpPr txBox="1"/>
      </xdr:nvSpPr>
      <xdr:spPr>
        <a:xfrm>
          <a:off x="4686300" y="964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118010</xdr:rowOff>
    </xdr:from>
    <xdr:to>
      <xdr:col>20</xdr:col>
      <xdr:colOff>38100</xdr:colOff>
      <xdr:row>57</xdr:row>
      <xdr:rowOff>48160</xdr:rowOff>
    </xdr:to>
    <xdr:sp macro="" textlink="">
      <xdr:nvSpPr>
        <xdr:cNvPr id="137" name="楕円 136">
          <a:extLst>
            <a:ext uri="{FF2B5EF4-FFF2-40B4-BE49-F238E27FC236}">
              <a16:creationId xmlns="" xmlns:a16="http://schemas.microsoft.com/office/drawing/2014/main" id="{00000000-0008-0000-0600-000089000000}"/>
            </a:ext>
          </a:extLst>
        </xdr:cNvPr>
        <xdr:cNvSpPr/>
      </xdr:nvSpPr>
      <xdr:spPr>
        <a:xfrm>
          <a:off x="3746500" y="971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39287</xdr:rowOff>
    </xdr:from>
    <xdr:ext cx="534377"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3530111" y="981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101560</xdr:rowOff>
    </xdr:from>
    <xdr:to>
      <xdr:col>15</xdr:col>
      <xdr:colOff>101600</xdr:colOff>
      <xdr:row>57</xdr:row>
      <xdr:rowOff>31710</xdr:rowOff>
    </xdr:to>
    <xdr:sp macro="" textlink="">
      <xdr:nvSpPr>
        <xdr:cNvPr id="139" name="楕円 138">
          <a:extLst>
            <a:ext uri="{FF2B5EF4-FFF2-40B4-BE49-F238E27FC236}">
              <a16:creationId xmlns="" xmlns:a16="http://schemas.microsoft.com/office/drawing/2014/main" id="{00000000-0008-0000-0600-00008B000000}"/>
            </a:ext>
          </a:extLst>
        </xdr:cNvPr>
        <xdr:cNvSpPr/>
      </xdr:nvSpPr>
      <xdr:spPr>
        <a:xfrm>
          <a:off x="2857500" y="970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22837</xdr:rowOff>
    </xdr:from>
    <xdr:ext cx="534377" cy="25904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2641111" y="979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93243</xdr:rowOff>
    </xdr:from>
    <xdr:to>
      <xdr:col>10</xdr:col>
      <xdr:colOff>165100</xdr:colOff>
      <xdr:row>57</xdr:row>
      <xdr:rowOff>23393</xdr:rowOff>
    </xdr:to>
    <xdr:sp macro="" textlink="">
      <xdr:nvSpPr>
        <xdr:cNvPr id="141" name="楕円 140">
          <a:extLst>
            <a:ext uri="{FF2B5EF4-FFF2-40B4-BE49-F238E27FC236}">
              <a16:creationId xmlns="" xmlns:a16="http://schemas.microsoft.com/office/drawing/2014/main" id="{00000000-0008-0000-0600-00008D000000}"/>
            </a:ext>
          </a:extLst>
        </xdr:cNvPr>
        <xdr:cNvSpPr/>
      </xdr:nvSpPr>
      <xdr:spPr>
        <a:xfrm>
          <a:off x="1968500" y="969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14520</xdr:rowOff>
    </xdr:from>
    <xdr:ext cx="534377" cy="259045"/>
    <xdr:sp macro="" textlink="">
      <xdr:nvSpPr>
        <xdr:cNvPr id="142" name="テキスト ボックス 141">
          <a:extLst>
            <a:ext uri="{FF2B5EF4-FFF2-40B4-BE49-F238E27FC236}">
              <a16:creationId xmlns="" xmlns:a16="http://schemas.microsoft.com/office/drawing/2014/main" id="{00000000-0008-0000-0600-00008E000000}"/>
            </a:ext>
          </a:extLst>
        </xdr:cNvPr>
        <xdr:cNvSpPr txBox="1"/>
      </xdr:nvSpPr>
      <xdr:spPr>
        <a:xfrm>
          <a:off x="1752111" y="978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152524</xdr:rowOff>
    </xdr:from>
    <xdr:to>
      <xdr:col>6</xdr:col>
      <xdr:colOff>38100</xdr:colOff>
      <xdr:row>57</xdr:row>
      <xdr:rowOff>82674</xdr:rowOff>
    </xdr:to>
    <xdr:sp macro="" textlink="">
      <xdr:nvSpPr>
        <xdr:cNvPr id="143" name="楕円 142">
          <a:extLst>
            <a:ext uri="{FF2B5EF4-FFF2-40B4-BE49-F238E27FC236}">
              <a16:creationId xmlns="" xmlns:a16="http://schemas.microsoft.com/office/drawing/2014/main" id="{00000000-0008-0000-0600-00008F000000}"/>
            </a:ext>
          </a:extLst>
        </xdr:cNvPr>
        <xdr:cNvSpPr/>
      </xdr:nvSpPr>
      <xdr:spPr>
        <a:xfrm>
          <a:off x="1079500" y="975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73801</xdr:rowOff>
    </xdr:from>
    <xdr:ext cx="534377" cy="259045"/>
    <xdr:sp macro="" textlink="">
      <xdr:nvSpPr>
        <xdr:cNvPr id="144" name="テキスト ボックス 143">
          <a:extLst>
            <a:ext uri="{FF2B5EF4-FFF2-40B4-BE49-F238E27FC236}">
              <a16:creationId xmlns="" xmlns:a16="http://schemas.microsoft.com/office/drawing/2014/main" id="{00000000-0008-0000-0600-000090000000}"/>
            </a:ext>
          </a:extLst>
        </xdr:cNvPr>
        <xdr:cNvSpPr txBox="1"/>
      </xdr:nvSpPr>
      <xdr:spPr>
        <a:xfrm>
          <a:off x="863111" y="984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112344</xdr:rowOff>
    </xdr:from>
    <xdr:to>
      <xdr:col>24</xdr:col>
      <xdr:colOff>62865</xdr:colOff>
      <xdr:row>79</xdr:row>
      <xdr:rowOff>9170</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flipV="1">
          <a:off x="4633595" y="12285294"/>
          <a:ext cx="1270" cy="1268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12997</xdr:rowOff>
    </xdr:from>
    <xdr:ext cx="378565" cy="259045"/>
    <xdr:sp macro="" textlink="">
      <xdr:nvSpPr>
        <xdr:cNvPr id="169" name="維持補修費最小値テキスト">
          <a:extLst>
            <a:ext uri="{FF2B5EF4-FFF2-40B4-BE49-F238E27FC236}">
              <a16:creationId xmlns="" xmlns:a16="http://schemas.microsoft.com/office/drawing/2014/main" id="{00000000-0008-0000-0600-0000A9000000}"/>
            </a:ext>
          </a:extLst>
        </xdr:cNvPr>
        <xdr:cNvSpPr txBox="1"/>
      </xdr:nvSpPr>
      <xdr:spPr>
        <a:xfrm>
          <a:off x="4686300" y="13557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9170</xdr:rowOff>
    </xdr:from>
    <xdr:to>
      <xdr:col>24</xdr:col>
      <xdr:colOff>152400</xdr:colOff>
      <xdr:row>79</xdr:row>
      <xdr:rowOff>9170</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a:off x="4546600" y="135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59021</xdr:rowOff>
    </xdr:from>
    <xdr:ext cx="534377" cy="259045"/>
    <xdr:sp macro="" textlink="">
      <xdr:nvSpPr>
        <xdr:cNvPr id="171" name="維持補修費最大値テキスト">
          <a:extLst>
            <a:ext uri="{FF2B5EF4-FFF2-40B4-BE49-F238E27FC236}">
              <a16:creationId xmlns="" xmlns:a16="http://schemas.microsoft.com/office/drawing/2014/main" id="{00000000-0008-0000-0600-0000AB000000}"/>
            </a:ext>
          </a:extLst>
        </xdr:cNvPr>
        <xdr:cNvSpPr txBox="1"/>
      </xdr:nvSpPr>
      <xdr:spPr>
        <a:xfrm>
          <a:off x="4686300" y="120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112344</xdr:rowOff>
    </xdr:from>
    <xdr:to>
      <xdr:col>24</xdr:col>
      <xdr:colOff>152400</xdr:colOff>
      <xdr:row>71</xdr:row>
      <xdr:rowOff>112344</xdr:rowOff>
    </xdr:to>
    <xdr:cxnSp macro="">
      <xdr:nvCxnSpPr>
        <xdr:cNvPr id="172" name="直線コネクタ 171">
          <a:extLst>
            <a:ext uri="{FF2B5EF4-FFF2-40B4-BE49-F238E27FC236}">
              <a16:creationId xmlns="" xmlns:a16="http://schemas.microsoft.com/office/drawing/2014/main" id="{00000000-0008-0000-0600-0000AC000000}"/>
            </a:ext>
          </a:extLst>
        </xdr:cNvPr>
        <xdr:cNvCxnSpPr/>
      </xdr:nvCxnSpPr>
      <xdr:spPr>
        <a:xfrm>
          <a:off x="4546600" y="12285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169838</xdr:rowOff>
    </xdr:from>
    <xdr:to>
      <xdr:col>24</xdr:col>
      <xdr:colOff>63500</xdr:colOff>
      <xdr:row>78</xdr:row>
      <xdr:rowOff>170675</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a:off x="3797300" y="13542938"/>
          <a:ext cx="8382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159363</xdr:rowOff>
    </xdr:from>
    <xdr:ext cx="469744" cy="259045"/>
    <xdr:sp macro="" textlink="">
      <xdr:nvSpPr>
        <xdr:cNvPr id="174" name="維持補修費平均値テキスト">
          <a:extLst>
            <a:ext uri="{FF2B5EF4-FFF2-40B4-BE49-F238E27FC236}">
              <a16:creationId xmlns="" xmlns:a16="http://schemas.microsoft.com/office/drawing/2014/main" id="{00000000-0008-0000-0600-0000AE000000}"/>
            </a:ext>
          </a:extLst>
        </xdr:cNvPr>
        <xdr:cNvSpPr txBox="1"/>
      </xdr:nvSpPr>
      <xdr:spPr>
        <a:xfrm>
          <a:off x="4686300" y="13189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136486</xdr:rowOff>
    </xdr:from>
    <xdr:to>
      <xdr:col>24</xdr:col>
      <xdr:colOff>114300</xdr:colOff>
      <xdr:row>78</xdr:row>
      <xdr:rowOff>66636</xdr:rowOff>
    </xdr:to>
    <xdr:sp macro="" textlink="">
      <xdr:nvSpPr>
        <xdr:cNvPr id="175" name="フローチャート: 判断 174">
          <a:extLst>
            <a:ext uri="{FF2B5EF4-FFF2-40B4-BE49-F238E27FC236}">
              <a16:creationId xmlns="" xmlns:a16="http://schemas.microsoft.com/office/drawing/2014/main" id="{00000000-0008-0000-0600-0000AF000000}"/>
            </a:ext>
          </a:extLst>
        </xdr:cNvPr>
        <xdr:cNvSpPr/>
      </xdr:nvSpPr>
      <xdr:spPr>
        <a:xfrm>
          <a:off x="45847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152615</xdr:rowOff>
    </xdr:from>
    <xdr:to>
      <xdr:col>19</xdr:col>
      <xdr:colOff>177800</xdr:colOff>
      <xdr:row>78</xdr:row>
      <xdr:rowOff>169838</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a:off x="2908300" y="13525715"/>
          <a:ext cx="889000" cy="1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142811</xdr:rowOff>
    </xdr:from>
    <xdr:to>
      <xdr:col>20</xdr:col>
      <xdr:colOff>38100</xdr:colOff>
      <xdr:row>78</xdr:row>
      <xdr:rowOff>72961</xdr:rowOff>
    </xdr:to>
    <xdr:sp macro="" textlink="">
      <xdr:nvSpPr>
        <xdr:cNvPr id="177" name="フローチャート: 判断 176">
          <a:extLst>
            <a:ext uri="{FF2B5EF4-FFF2-40B4-BE49-F238E27FC236}">
              <a16:creationId xmlns="" xmlns:a16="http://schemas.microsoft.com/office/drawing/2014/main" id="{00000000-0008-0000-0600-0000B1000000}"/>
            </a:ext>
          </a:extLst>
        </xdr:cNvPr>
        <xdr:cNvSpPr/>
      </xdr:nvSpPr>
      <xdr:spPr>
        <a:xfrm>
          <a:off x="3746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89488</xdr:rowOff>
    </xdr:from>
    <xdr:ext cx="469744" cy="259045"/>
    <xdr:sp macro="" textlink="">
      <xdr:nvSpPr>
        <xdr:cNvPr id="178" name="テキスト ボックス 177">
          <a:extLst>
            <a:ext uri="{FF2B5EF4-FFF2-40B4-BE49-F238E27FC236}">
              <a16:creationId xmlns="" xmlns:a16="http://schemas.microsoft.com/office/drawing/2014/main" id="{00000000-0008-0000-0600-0000B2000000}"/>
            </a:ext>
          </a:extLst>
        </xdr:cNvPr>
        <xdr:cNvSpPr txBox="1"/>
      </xdr:nvSpPr>
      <xdr:spPr>
        <a:xfrm>
          <a:off x="3562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152615</xdr:rowOff>
    </xdr:from>
    <xdr:to>
      <xdr:col>15</xdr:col>
      <xdr:colOff>50800</xdr:colOff>
      <xdr:row>78</xdr:row>
      <xdr:rowOff>163437</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flipV="1">
          <a:off x="2019300" y="13525715"/>
          <a:ext cx="889000" cy="1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148183</xdr:rowOff>
    </xdr:from>
    <xdr:to>
      <xdr:col>15</xdr:col>
      <xdr:colOff>101600</xdr:colOff>
      <xdr:row>78</xdr:row>
      <xdr:rowOff>78333</xdr:rowOff>
    </xdr:to>
    <xdr:sp macro="" textlink="">
      <xdr:nvSpPr>
        <xdr:cNvPr id="180" name="フローチャート: 判断 179">
          <a:extLst>
            <a:ext uri="{FF2B5EF4-FFF2-40B4-BE49-F238E27FC236}">
              <a16:creationId xmlns="" xmlns:a16="http://schemas.microsoft.com/office/drawing/2014/main" id="{00000000-0008-0000-0600-0000B4000000}"/>
            </a:ext>
          </a:extLst>
        </xdr:cNvPr>
        <xdr:cNvSpPr/>
      </xdr:nvSpPr>
      <xdr:spPr>
        <a:xfrm>
          <a:off x="2857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94860</xdr:rowOff>
    </xdr:from>
    <xdr:ext cx="469744" cy="259045"/>
    <xdr:sp macro="" textlink="">
      <xdr:nvSpPr>
        <xdr:cNvPr id="181" name="テキスト ボックス 180">
          <a:extLst>
            <a:ext uri="{FF2B5EF4-FFF2-40B4-BE49-F238E27FC236}">
              <a16:creationId xmlns="" xmlns:a16="http://schemas.microsoft.com/office/drawing/2014/main" id="{00000000-0008-0000-0600-0000B5000000}"/>
            </a:ext>
          </a:extLst>
        </xdr:cNvPr>
        <xdr:cNvSpPr txBox="1"/>
      </xdr:nvSpPr>
      <xdr:spPr>
        <a:xfrm>
          <a:off x="2673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151434</xdr:rowOff>
    </xdr:from>
    <xdr:to>
      <xdr:col>10</xdr:col>
      <xdr:colOff>114300</xdr:colOff>
      <xdr:row>78</xdr:row>
      <xdr:rowOff>163437</xdr:rowOff>
    </xdr:to>
    <xdr:cxnSp macro="">
      <xdr:nvCxnSpPr>
        <xdr:cNvPr id="182" name="直線コネクタ 181">
          <a:extLst>
            <a:ext uri="{FF2B5EF4-FFF2-40B4-BE49-F238E27FC236}">
              <a16:creationId xmlns="" xmlns:a16="http://schemas.microsoft.com/office/drawing/2014/main" id="{00000000-0008-0000-0600-0000B6000000}"/>
            </a:ext>
          </a:extLst>
        </xdr:cNvPr>
        <xdr:cNvCxnSpPr/>
      </xdr:nvCxnSpPr>
      <xdr:spPr>
        <a:xfrm>
          <a:off x="1130300" y="13524534"/>
          <a:ext cx="889000" cy="1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159765</xdr:rowOff>
    </xdr:from>
    <xdr:to>
      <xdr:col>10</xdr:col>
      <xdr:colOff>165100</xdr:colOff>
      <xdr:row>78</xdr:row>
      <xdr:rowOff>89915</xdr:rowOff>
    </xdr:to>
    <xdr:sp macro="" textlink="">
      <xdr:nvSpPr>
        <xdr:cNvPr id="183" name="フローチャート: 判断 182">
          <a:extLst>
            <a:ext uri="{FF2B5EF4-FFF2-40B4-BE49-F238E27FC236}">
              <a16:creationId xmlns="" xmlns:a16="http://schemas.microsoft.com/office/drawing/2014/main" id="{00000000-0008-0000-0600-0000B7000000}"/>
            </a:ext>
          </a:extLst>
        </xdr:cNvPr>
        <xdr:cNvSpPr/>
      </xdr:nvSpPr>
      <xdr:spPr>
        <a:xfrm>
          <a:off x="1968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106442</xdr:rowOff>
    </xdr:from>
    <xdr:ext cx="469744"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1784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154012</xdr:rowOff>
    </xdr:from>
    <xdr:to>
      <xdr:col>6</xdr:col>
      <xdr:colOff>38100</xdr:colOff>
      <xdr:row>78</xdr:row>
      <xdr:rowOff>84162</xdr:rowOff>
    </xdr:to>
    <xdr:sp macro="" textlink="">
      <xdr:nvSpPr>
        <xdr:cNvPr id="185" name="フローチャート: 判断 184">
          <a:extLst>
            <a:ext uri="{FF2B5EF4-FFF2-40B4-BE49-F238E27FC236}">
              <a16:creationId xmlns="" xmlns:a16="http://schemas.microsoft.com/office/drawing/2014/main" id="{00000000-0008-0000-0600-0000B9000000}"/>
            </a:ext>
          </a:extLst>
        </xdr:cNvPr>
        <xdr:cNvSpPr/>
      </xdr:nvSpPr>
      <xdr:spPr>
        <a:xfrm>
          <a:off x="1079500" y="133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100689</xdr:rowOff>
    </xdr:from>
    <xdr:ext cx="469744" cy="259045"/>
    <xdr:sp macro="" textlink="">
      <xdr:nvSpPr>
        <xdr:cNvPr id="186" name="テキスト ボックス 185">
          <a:extLst>
            <a:ext uri="{FF2B5EF4-FFF2-40B4-BE49-F238E27FC236}">
              <a16:creationId xmlns="" xmlns:a16="http://schemas.microsoft.com/office/drawing/2014/main" id="{00000000-0008-0000-0600-0000BA000000}"/>
            </a:ext>
          </a:extLst>
        </xdr:cNvPr>
        <xdr:cNvSpPr txBox="1"/>
      </xdr:nvSpPr>
      <xdr:spPr>
        <a:xfrm>
          <a:off x="895428" y="1313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119875</xdr:rowOff>
    </xdr:from>
    <xdr:to>
      <xdr:col>24</xdr:col>
      <xdr:colOff>114300</xdr:colOff>
      <xdr:row>79</xdr:row>
      <xdr:rowOff>50025</xdr:rowOff>
    </xdr:to>
    <xdr:sp macro="" textlink="">
      <xdr:nvSpPr>
        <xdr:cNvPr id="192" name="楕円 191">
          <a:extLst>
            <a:ext uri="{FF2B5EF4-FFF2-40B4-BE49-F238E27FC236}">
              <a16:creationId xmlns="" xmlns:a16="http://schemas.microsoft.com/office/drawing/2014/main" id="{00000000-0008-0000-0600-0000C0000000}"/>
            </a:ext>
          </a:extLst>
        </xdr:cNvPr>
        <xdr:cNvSpPr/>
      </xdr:nvSpPr>
      <xdr:spPr>
        <a:xfrm>
          <a:off x="4584700" y="1349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34802</xdr:rowOff>
    </xdr:from>
    <xdr:ext cx="469744" cy="259045"/>
    <xdr:sp macro="" textlink="">
      <xdr:nvSpPr>
        <xdr:cNvPr id="193" name="維持補修費該当値テキスト">
          <a:extLst>
            <a:ext uri="{FF2B5EF4-FFF2-40B4-BE49-F238E27FC236}">
              <a16:creationId xmlns="" xmlns:a16="http://schemas.microsoft.com/office/drawing/2014/main" id="{00000000-0008-0000-0600-0000C1000000}"/>
            </a:ext>
          </a:extLst>
        </xdr:cNvPr>
        <xdr:cNvSpPr txBox="1"/>
      </xdr:nvSpPr>
      <xdr:spPr>
        <a:xfrm>
          <a:off x="4686300" y="13407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119038</xdr:rowOff>
    </xdr:from>
    <xdr:to>
      <xdr:col>20</xdr:col>
      <xdr:colOff>38100</xdr:colOff>
      <xdr:row>79</xdr:row>
      <xdr:rowOff>49188</xdr:rowOff>
    </xdr:to>
    <xdr:sp macro="" textlink="">
      <xdr:nvSpPr>
        <xdr:cNvPr id="194" name="楕円 193">
          <a:extLst>
            <a:ext uri="{FF2B5EF4-FFF2-40B4-BE49-F238E27FC236}">
              <a16:creationId xmlns="" xmlns:a16="http://schemas.microsoft.com/office/drawing/2014/main" id="{00000000-0008-0000-0600-0000C2000000}"/>
            </a:ext>
          </a:extLst>
        </xdr:cNvPr>
        <xdr:cNvSpPr/>
      </xdr:nvSpPr>
      <xdr:spPr>
        <a:xfrm>
          <a:off x="3746500" y="1349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40315</xdr:rowOff>
    </xdr:from>
    <xdr:ext cx="469744"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3562428" y="1358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101815</xdr:rowOff>
    </xdr:from>
    <xdr:to>
      <xdr:col>15</xdr:col>
      <xdr:colOff>101600</xdr:colOff>
      <xdr:row>79</xdr:row>
      <xdr:rowOff>31965</xdr:rowOff>
    </xdr:to>
    <xdr:sp macro="" textlink="">
      <xdr:nvSpPr>
        <xdr:cNvPr id="196" name="楕円 195">
          <a:extLst>
            <a:ext uri="{FF2B5EF4-FFF2-40B4-BE49-F238E27FC236}">
              <a16:creationId xmlns="" xmlns:a16="http://schemas.microsoft.com/office/drawing/2014/main" id="{00000000-0008-0000-0600-0000C4000000}"/>
            </a:ext>
          </a:extLst>
        </xdr:cNvPr>
        <xdr:cNvSpPr/>
      </xdr:nvSpPr>
      <xdr:spPr>
        <a:xfrm>
          <a:off x="2857500" y="1347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23092</xdr:rowOff>
    </xdr:from>
    <xdr:ext cx="469744" cy="259045"/>
    <xdr:sp macro="" textlink="">
      <xdr:nvSpPr>
        <xdr:cNvPr id="197" name="テキスト ボックス 196">
          <a:extLst>
            <a:ext uri="{FF2B5EF4-FFF2-40B4-BE49-F238E27FC236}">
              <a16:creationId xmlns="" xmlns:a16="http://schemas.microsoft.com/office/drawing/2014/main" id="{00000000-0008-0000-0600-0000C5000000}"/>
            </a:ext>
          </a:extLst>
        </xdr:cNvPr>
        <xdr:cNvSpPr txBox="1"/>
      </xdr:nvSpPr>
      <xdr:spPr>
        <a:xfrm>
          <a:off x="2673428" y="1356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112637</xdr:rowOff>
    </xdr:from>
    <xdr:to>
      <xdr:col>10</xdr:col>
      <xdr:colOff>165100</xdr:colOff>
      <xdr:row>79</xdr:row>
      <xdr:rowOff>42787</xdr:rowOff>
    </xdr:to>
    <xdr:sp macro="" textlink="">
      <xdr:nvSpPr>
        <xdr:cNvPr id="198" name="楕円 197">
          <a:extLst>
            <a:ext uri="{FF2B5EF4-FFF2-40B4-BE49-F238E27FC236}">
              <a16:creationId xmlns="" xmlns:a16="http://schemas.microsoft.com/office/drawing/2014/main" id="{00000000-0008-0000-0600-0000C6000000}"/>
            </a:ext>
          </a:extLst>
        </xdr:cNvPr>
        <xdr:cNvSpPr/>
      </xdr:nvSpPr>
      <xdr:spPr>
        <a:xfrm>
          <a:off x="1968500" y="1348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33914</xdr:rowOff>
    </xdr:from>
    <xdr:ext cx="469744" cy="259045"/>
    <xdr:sp macro="" textlink="">
      <xdr:nvSpPr>
        <xdr:cNvPr id="199" name="テキスト ボックス 198">
          <a:extLst>
            <a:ext uri="{FF2B5EF4-FFF2-40B4-BE49-F238E27FC236}">
              <a16:creationId xmlns="" xmlns:a16="http://schemas.microsoft.com/office/drawing/2014/main" id="{00000000-0008-0000-0600-0000C7000000}"/>
            </a:ext>
          </a:extLst>
        </xdr:cNvPr>
        <xdr:cNvSpPr txBox="1"/>
      </xdr:nvSpPr>
      <xdr:spPr>
        <a:xfrm>
          <a:off x="1784428" y="1357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100634</xdr:rowOff>
    </xdr:from>
    <xdr:to>
      <xdr:col>6</xdr:col>
      <xdr:colOff>38100</xdr:colOff>
      <xdr:row>79</xdr:row>
      <xdr:rowOff>30784</xdr:rowOff>
    </xdr:to>
    <xdr:sp macro="" textlink="">
      <xdr:nvSpPr>
        <xdr:cNvPr id="200" name="楕円 199">
          <a:extLst>
            <a:ext uri="{FF2B5EF4-FFF2-40B4-BE49-F238E27FC236}">
              <a16:creationId xmlns="" xmlns:a16="http://schemas.microsoft.com/office/drawing/2014/main" id="{00000000-0008-0000-0600-0000C8000000}"/>
            </a:ext>
          </a:extLst>
        </xdr:cNvPr>
        <xdr:cNvSpPr/>
      </xdr:nvSpPr>
      <xdr:spPr>
        <a:xfrm>
          <a:off x="1079500" y="134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21911</xdr:rowOff>
    </xdr:from>
    <xdr:ext cx="469744" cy="259045"/>
    <xdr:sp macro="" textlink="">
      <xdr:nvSpPr>
        <xdr:cNvPr id="201" name="テキスト ボックス 200">
          <a:extLst>
            <a:ext uri="{FF2B5EF4-FFF2-40B4-BE49-F238E27FC236}">
              <a16:creationId xmlns="" xmlns:a16="http://schemas.microsoft.com/office/drawing/2014/main" id="{00000000-0008-0000-0600-0000C9000000}"/>
            </a:ext>
          </a:extLst>
        </xdr:cNvPr>
        <xdr:cNvSpPr txBox="1"/>
      </xdr:nvSpPr>
      <xdr:spPr>
        <a:xfrm>
          <a:off x="895428" y="1356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8813</xdr:rowOff>
    </xdr:from>
    <xdr:to>
      <xdr:col>24</xdr:col>
      <xdr:colOff>62865</xdr:colOff>
      <xdr:row>99</xdr:row>
      <xdr:rowOff>10961</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flipV="1">
          <a:off x="4633595" y="15610763"/>
          <a:ext cx="1270" cy="137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14788</xdr:rowOff>
    </xdr:from>
    <xdr:ext cx="534377" cy="259045"/>
    <xdr:sp macro="" textlink="">
      <xdr:nvSpPr>
        <xdr:cNvPr id="227" name="扶助費最小値テキスト">
          <a:extLst>
            <a:ext uri="{FF2B5EF4-FFF2-40B4-BE49-F238E27FC236}">
              <a16:creationId xmlns="" xmlns:a16="http://schemas.microsoft.com/office/drawing/2014/main" id="{00000000-0008-0000-0600-0000E3000000}"/>
            </a:ext>
          </a:extLst>
        </xdr:cNvPr>
        <xdr:cNvSpPr txBox="1"/>
      </xdr:nvSpPr>
      <xdr:spPr>
        <a:xfrm>
          <a:off x="4686300"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10961</xdr:rowOff>
    </xdr:from>
    <xdr:to>
      <xdr:col>24</xdr:col>
      <xdr:colOff>152400</xdr:colOff>
      <xdr:row>99</xdr:row>
      <xdr:rowOff>10961</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a:off x="4546600" y="1698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126940</xdr:rowOff>
    </xdr:from>
    <xdr:ext cx="599010" cy="259045"/>
    <xdr:sp macro="" textlink="">
      <xdr:nvSpPr>
        <xdr:cNvPr id="229" name="扶助費最大値テキスト">
          <a:extLst>
            <a:ext uri="{FF2B5EF4-FFF2-40B4-BE49-F238E27FC236}">
              <a16:creationId xmlns="" xmlns:a16="http://schemas.microsoft.com/office/drawing/2014/main" id="{00000000-0008-0000-0600-0000E5000000}"/>
            </a:ext>
          </a:extLst>
        </xdr:cNvPr>
        <xdr:cNvSpPr txBox="1"/>
      </xdr:nvSpPr>
      <xdr:spPr>
        <a:xfrm>
          <a:off x="4686300" y="153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8813</xdr:rowOff>
    </xdr:from>
    <xdr:to>
      <xdr:col>24</xdr:col>
      <xdr:colOff>152400</xdr:colOff>
      <xdr:row>91</xdr:row>
      <xdr:rowOff>8813</xdr:rowOff>
    </xdr:to>
    <xdr:cxnSp macro="">
      <xdr:nvCxnSpPr>
        <xdr:cNvPr id="230" name="直線コネクタ 229">
          <a:extLst>
            <a:ext uri="{FF2B5EF4-FFF2-40B4-BE49-F238E27FC236}">
              <a16:creationId xmlns="" xmlns:a16="http://schemas.microsoft.com/office/drawing/2014/main" id="{00000000-0008-0000-0600-0000E6000000}"/>
            </a:ext>
          </a:extLst>
        </xdr:cNvPr>
        <xdr:cNvCxnSpPr/>
      </xdr:nvCxnSpPr>
      <xdr:spPr>
        <a:xfrm>
          <a:off x="4546600" y="1561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33426</xdr:rowOff>
    </xdr:from>
    <xdr:to>
      <xdr:col>24</xdr:col>
      <xdr:colOff>63500</xdr:colOff>
      <xdr:row>97</xdr:row>
      <xdr:rowOff>70383</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flipV="1">
          <a:off x="3797300" y="16664076"/>
          <a:ext cx="8382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134408</xdr:rowOff>
    </xdr:from>
    <xdr:ext cx="534377" cy="259045"/>
    <xdr:sp macro="" textlink="">
      <xdr:nvSpPr>
        <xdr:cNvPr id="232" name="扶助費平均値テキスト">
          <a:extLst>
            <a:ext uri="{FF2B5EF4-FFF2-40B4-BE49-F238E27FC236}">
              <a16:creationId xmlns="" xmlns:a16="http://schemas.microsoft.com/office/drawing/2014/main" id="{00000000-0008-0000-0600-0000E8000000}"/>
            </a:ext>
          </a:extLst>
        </xdr:cNvPr>
        <xdr:cNvSpPr txBox="1"/>
      </xdr:nvSpPr>
      <xdr:spPr>
        <a:xfrm>
          <a:off x="4686300" y="16250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111531</xdr:rowOff>
    </xdr:from>
    <xdr:to>
      <xdr:col>24</xdr:col>
      <xdr:colOff>114300</xdr:colOff>
      <xdr:row>96</xdr:row>
      <xdr:rowOff>41681</xdr:rowOff>
    </xdr:to>
    <xdr:sp macro="" textlink="">
      <xdr:nvSpPr>
        <xdr:cNvPr id="233" name="フローチャート: 判断 232">
          <a:extLst>
            <a:ext uri="{FF2B5EF4-FFF2-40B4-BE49-F238E27FC236}">
              <a16:creationId xmlns="" xmlns:a16="http://schemas.microsoft.com/office/drawing/2014/main" id="{00000000-0008-0000-0600-0000E9000000}"/>
            </a:ext>
          </a:extLst>
        </xdr:cNvPr>
        <xdr:cNvSpPr/>
      </xdr:nvSpPr>
      <xdr:spPr>
        <a:xfrm>
          <a:off x="45847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70383</xdr:rowOff>
    </xdr:from>
    <xdr:to>
      <xdr:col>19</xdr:col>
      <xdr:colOff>177800</xdr:colOff>
      <xdr:row>97</xdr:row>
      <xdr:rowOff>79184</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flipV="1">
          <a:off x="2908300" y="16701033"/>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158635</xdr:rowOff>
    </xdr:from>
    <xdr:to>
      <xdr:col>20</xdr:col>
      <xdr:colOff>38100</xdr:colOff>
      <xdr:row>96</xdr:row>
      <xdr:rowOff>88785</xdr:rowOff>
    </xdr:to>
    <xdr:sp macro="" textlink="">
      <xdr:nvSpPr>
        <xdr:cNvPr id="235" name="フローチャート: 判断 234">
          <a:extLst>
            <a:ext uri="{FF2B5EF4-FFF2-40B4-BE49-F238E27FC236}">
              <a16:creationId xmlns="" xmlns:a16="http://schemas.microsoft.com/office/drawing/2014/main" id="{00000000-0008-0000-0600-0000EB000000}"/>
            </a:ext>
          </a:extLst>
        </xdr:cNvPr>
        <xdr:cNvSpPr/>
      </xdr:nvSpPr>
      <xdr:spPr>
        <a:xfrm>
          <a:off x="3746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105312</xdr:rowOff>
    </xdr:from>
    <xdr:ext cx="534377" cy="259045"/>
    <xdr:sp macro="" textlink="">
      <xdr:nvSpPr>
        <xdr:cNvPr id="236" name="テキスト ボックス 235">
          <a:extLst>
            <a:ext uri="{FF2B5EF4-FFF2-40B4-BE49-F238E27FC236}">
              <a16:creationId xmlns="" xmlns:a16="http://schemas.microsoft.com/office/drawing/2014/main" id="{00000000-0008-0000-0600-0000EC000000}"/>
            </a:ext>
          </a:extLst>
        </xdr:cNvPr>
        <xdr:cNvSpPr txBox="1"/>
      </xdr:nvSpPr>
      <xdr:spPr>
        <a:xfrm>
          <a:off x="3530111" y="162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79184</xdr:rowOff>
    </xdr:from>
    <xdr:to>
      <xdr:col>15</xdr:col>
      <xdr:colOff>50800</xdr:colOff>
      <xdr:row>97</xdr:row>
      <xdr:rowOff>83274</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flipV="1">
          <a:off x="2019300" y="16709834"/>
          <a:ext cx="889000" cy="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152743</xdr:rowOff>
    </xdr:from>
    <xdr:to>
      <xdr:col>15</xdr:col>
      <xdr:colOff>101600</xdr:colOff>
      <xdr:row>96</xdr:row>
      <xdr:rowOff>82893</xdr:rowOff>
    </xdr:to>
    <xdr:sp macro="" textlink="">
      <xdr:nvSpPr>
        <xdr:cNvPr id="238" name="フローチャート: 判断 237">
          <a:extLst>
            <a:ext uri="{FF2B5EF4-FFF2-40B4-BE49-F238E27FC236}">
              <a16:creationId xmlns="" xmlns:a16="http://schemas.microsoft.com/office/drawing/2014/main" id="{00000000-0008-0000-0600-0000EE000000}"/>
            </a:ext>
          </a:extLst>
        </xdr:cNvPr>
        <xdr:cNvSpPr/>
      </xdr:nvSpPr>
      <xdr:spPr>
        <a:xfrm>
          <a:off x="2857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99420</xdr:rowOff>
    </xdr:from>
    <xdr:ext cx="534377" cy="259045"/>
    <xdr:sp macro="" textlink="">
      <xdr:nvSpPr>
        <xdr:cNvPr id="239" name="テキスト ボックス 238">
          <a:extLst>
            <a:ext uri="{FF2B5EF4-FFF2-40B4-BE49-F238E27FC236}">
              <a16:creationId xmlns="" xmlns:a16="http://schemas.microsoft.com/office/drawing/2014/main" id="{00000000-0008-0000-0600-0000EF000000}"/>
            </a:ext>
          </a:extLst>
        </xdr:cNvPr>
        <xdr:cNvSpPr txBox="1"/>
      </xdr:nvSpPr>
      <xdr:spPr>
        <a:xfrm>
          <a:off x="2641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83274</xdr:rowOff>
    </xdr:from>
    <xdr:to>
      <xdr:col>10</xdr:col>
      <xdr:colOff>114300</xdr:colOff>
      <xdr:row>97</xdr:row>
      <xdr:rowOff>140488</xdr:rowOff>
    </xdr:to>
    <xdr:cxnSp macro="">
      <xdr:nvCxnSpPr>
        <xdr:cNvPr id="240" name="直線コネクタ 239">
          <a:extLst>
            <a:ext uri="{FF2B5EF4-FFF2-40B4-BE49-F238E27FC236}">
              <a16:creationId xmlns="" xmlns:a16="http://schemas.microsoft.com/office/drawing/2014/main" id="{00000000-0008-0000-0600-0000F0000000}"/>
            </a:ext>
          </a:extLst>
        </xdr:cNvPr>
        <xdr:cNvCxnSpPr/>
      </xdr:nvCxnSpPr>
      <xdr:spPr>
        <a:xfrm flipV="1">
          <a:off x="1130300" y="16713924"/>
          <a:ext cx="889000" cy="5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4927</xdr:rowOff>
    </xdr:from>
    <xdr:to>
      <xdr:col>10</xdr:col>
      <xdr:colOff>165100</xdr:colOff>
      <xdr:row>96</xdr:row>
      <xdr:rowOff>106527</xdr:rowOff>
    </xdr:to>
    <xdr:sp macro="" textlink="">
      <xdr:nvSpPr>
        <xdr:cNvPr id="241" name="フローチャート: 判断 240">
          <a:extLst>
            <a:ext uri="{FF2B5EF4-FFF2-40B4-BE49-F238E27FC236}">
              <a16:creationId xmlns="" xmlns:a16="http://schemas.microsoft.com/office/drawing/2014/main" id="{00000000-0008-0000-0600-0000F1000000}"/>
            </a:ext>
          </a:extLst>
        </xdr:cNvPr>
        <xdr:cNvSpPr/>
      </xdr:nvSpPr>
      <xdr:spPr>
        <a:xfrm>
          <a:off x="1968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123054</xdr:rowOff>
    </xdr:from>
    <xdr:ext cx="534377" cy="259045"/>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1752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62218</xdr:rowOff>
    </xdr:from>
    <xdr:to>
      <xdr:col>6</xdr:col>
      <xdr:colOff>38100</xdr:colOff>
      <xdr:row>96</xdr:row>
      <xdr:rowOff>163818</xdr:rowOff>
    </xdr:to>
    <xdr:sp macro="" textlink="">
      <xdr:nvSpPr>
        <xdr:cNvPr id="243" name="フローチャート: 判断 242">
          <a:extLst>
            <a:ext uri="{FF2B5EF4-FFF2-40B4-BE49-F238E27FC236}">
              <a16:creationId xmlns="" xmlns:a16="http://schemas.microsoft.com/office/drawing/2014/main" id="{00000000-0008-0000-0600-0000F3000000}"/>
            </a:ext>
          </a:extLst>
        </xdr:cNvPr>
        <xdr:cNvSpPr/>
      </xdr:nvSpPr>
      <xdr:spPr>
        <a:xfrm>
          <a:off x="1079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xdr:rowOff>
    </xdr:from>
    <xdr:ext cx="534377"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863111" y="162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154076</xdr:rowOff>
    </xdr:from>
    <xdr:to>
      <xdr:col>24</xdr:col>
      <xdr:colOff>114300</xdr:colOff>
      <xdr:row>97</xdr:row>
      <xdr:rowOff>84226</xdr:rowOff>
    </xdr:to>
    <xdr:sp macro="" textlink="">
      <xdr:nvSpPr>
        <xdr:cNvPr id="250" name="楕円 249">
          <a:extLst>
            <a:ext uri="{FF2B5EF4-FFF2-40B4-BE49-F238E27FC236}">
              <a16:creationId xmlns="" xmlns:a16="http://schemas.microsoft.com/office/drawing/2014/main" id="{00000000-0008-0000-0600-0000FA000000}"/>
            </a:ext>
          </a:extLst>
        </xdr:cNvPr>
        <xdr:cNvSpPr/>
      </xdr:nvSpPr>
      <xdr:spPr>
        <a:xfrm>
          <a:off x="4584700" y="1661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132503</xdr:rowOff>
    </xdr:from>
    <xdr:ext cx="534377" cy="259045"/>
    <xdr:sp macro="" textlink="">
      <xdr:nvSpPr>
        <xdr:cNvPr id="251" name="扶助費該当値テキスト">
          <a:extLst>
            <a:ext uri="{FF2B5EF4-FFF2-40B4-BE49-F238E27FC236}">
              <a16:creationId xmlns="" xmlns:a16="http://schemas.microsoft.com/office/drawing/2014/main" id="{00000000-0008-0000-0600-0000FB000000}"/>
            </a:ext>
          </a:extLst>
        </xdr:cNvPr>
        <xdr:cNvSpPr txBox="1"/>
      </xdr:nvSpPr>
      <xdr:spPr>
        <a:xfrm>
          <a:off x="4686300" y="1659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19583</xdr:rowOff>
    </xdr:from>
    <xdr:to>
      <xdr:col>20</xdr:col>
      <xdr:colOff>38100</xdr:colOff>
      <xdr:row>97</xdr:row>
      <xdr:rowOff>121183</xdr:rowOff>
    </xdr:to>
    <xdr:sp macro="" textlink="">
      <xdr:nvSpPr>
        <xdr:cNvPr id="252" name="楕円 251">
          <a:extLst>
            <a:ext uri="{FF2B5EF4-FFF2-40B4-BE49-F238E27FC236}">
              <a16:creationId xmlns="" xmlns:a16="http://schemas.microsoft.com/office/drawing/2014/main" id="{00000000-0008-0000-0600-0000FC000000}"/>
            </a:ext>
          </a:extLst>
        </xdr:cNvPr>
        <xdr:cNvSpPr/>
      </xdr:nvSpPr>
      <xdr:spPr>
        <a:xfrm>
          <a:off x="3746500" y="1665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112310</xdr:rowOff>
    </xdr:from>
    <xdr:ext cx="534377"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3530111" y="1674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28384</xdr:rowOff>
    </xdr:from>
    <xdr:to>
      <xdr:col>15</xdr:col>
      <xdr:colOff>101600</xdr:colOff>
      <xdr:row>97</xdr:row>
      <xdr:rowOff>129984</xdr:rowOff>
    </xdr:to>
    <xdr:sp macro="" textlink="">
      <xdr:nvSpPr>
        <xdr:cNvPr id="254" name="楕円 253">
          <a:extLst>
            <a:ext uri="{FF2B5EF4-FFF2-40B4-BE49-F238E27FC236}">
              <a16:creationId xmlns="" xmlns:a16="http://schemas.microsoft.com/office/drawing/2014/main" id="{00000000-0008-0000-0600-0000FE000000}"/>
            </a:ext>
          </a:extLst>
        </xdr:cNvPr>
        <xdr:cNvSpPr/>
      </xdr:nvSpPr>
      <xdr:spPr>
        <a:xfrm>
          <a:off x="2857500" y="1665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121111</xdr:rowOff>
    </xdr:from>
    <xdr:ext cx="534377"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2641111" y="1675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32474</xdr:rowOff>
    </xdr:from>
    <xdr:to>
      <xdr:col>10</xdr:col>
      <xdr:colOff>165100</xdr:colOff>
      <xdr:row>97</xdr:row>
      <xdr:rowOff>134074</xdr:rowOff>
    </xdr:to>
    <xdr:sp macro="" textlink="">
      <xdr:nvSpPr>
        <xdr:cNvPr id="256" name="楕円 255">
          <a:extLst>
            <a:ext uri="{FF2B5EF4-FFF2-40B4-BE49-F238E27FC236}">
              <a16:creationId xmlns="" xmlns:a16="http://schemas.microsoft.com/office/drawing/2014/main" id="{00000000-0008-0000-0600-000000010000}"/>
            </a:ext>
          </a:extLst>
        </xdr:cNvPr>
        <xdr:cNvSpPr/>
      </xdr:nvSpPr>
      <xdr:spPr>
        <a:xfrm>
          <a:off x="1968500" y="1666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125201</xdr:rowOff>
    </xdr:from>
    <xdr:ext cx="534377" cy="259045"/>
    <xdr:sp macro="" textlink="">
      <xdr:nvSpPr>
        <xdr:cNvPr id="257" name="テキスト ボックス 256">
          <a:extLst>
            <a:ext uri="{FF2B5EF4-FFF2-40B4-BE49-F238E27FC236}">
              <a16:creationId xmlns="" xmlns:a16="http://schemas.microsoft.com/office/drawing/2014/main" id="{00000000-0008-0000-0600-000001010000}"/>
            </a:ext>
          </a:extLst>
        </xdr:cNvPr>
        <xdr:cNvSpPr txBox="1"/>
      </xdr:nvSpPr>
      <xdr:spPr>
        <a:xfrm>
          <a:off x="1752111" y="167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89688</xdr:rowOff>
    </xdr:from>
    <xdr:to>
      <xdr:col>6</xdr:col>
      <xdr:colOff>38100</xdr:colOff>
      <xdr:row>98</xdr:row>
      <xdr:rowOff>19838</xdr:rowOff>
    </xdr:to>
    <xdr:sp macro="" textlink="">
      <xdr:nvSpPr>
        <xdr:cNvPr id="258" name="楕円 257">
          <a:extLst>
            <a:ext uri="{FF2B5EF4-FFF2-40B4-BE49-F238E27FC236}">
              <a16:creationId xmlns="" xmlns:a16="http://schemas.microsoft.com/office/drawing/2014/main" id="{00000000-0008-0000-0600-000002010000}"/>
            </a:ext>
          </a:extLst>
        </xdr:cNvPr>
        <xdr:cNvSpPr/>
      </xdr:nvSpPr>
      <xdr:spPr>
        <a:xfrm>
          <a:off x="1079500" y="1672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10965</xdr:rowOff>
    </xdr:from>
    <xdr:ext cx="534377" cy="259045"/>
    <xdr:sp macro="" textlink="">
      <xdr:nvSpPr>
        <xdr:cNvPr id="259" name="テキスト ボックス 258">
          <a:extLst>
            <a:ext uri="{FF2B5EF4-FFF2-40B4-BE49-F238E27FC236}">
              <a16:creationId xmlns="" xmlns:a16="http://schemas.microsoft.com/office/drawing/2014/main" id="{00000000-0008-0000-0600-000003010000}"/>
            </a:ext>
          </a:extLst>
        </xdr:cNvPr>
        <xdr:cNvSpPr txBox="1"/>
      </xdr:nvSpPr>
      <xdr:spPr>
        <a:xfrm>
          <a:off x="863111" y="1681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34050</xdr:rowOff>
    </xdr:from>
    <xdr:to>
      <xdr:col>54</xdr:col>
      <xdr:colOff>189865</xdr:colOff>
      <xdr:row>37</xdr:row>
      <xdr:rowOff>164206</xdr:rowOff>
    </xdr:to>
    <xdr:cxnSp macro="">
      <xdr:nvCxnSpPr>
        <xdr:cNvPr id="281" name="直線コネクタ 280">
          <a:extLst>
            <a:ext uri="{FF2B5EF4-FFF2-40B4-BE49-F238E27FC236}">
              <a16:creationId xmlns="" xmlns:a16="http://schemas.microsoft.com/office/drawing/2014/main" id="{00000000-0008-0000-0600-000019010000}"/>
            </a:ext>
          </a:extLst>
        </xdr:cNvPr>
        <xdr:cNvCxnSpPr/>
      </xdr:nvCxnSpPr>
      <xdr:spPr>
        <a:xfrm flipV="1">
          <a:off x="10475595" y="5520450"/>
          <a:ext cx="1270" cy="987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168033</xdr:rowOff>
    </xdr:from>
    <xdr:ext cx="534377" cy="259045"/>
    <xdr:sp macro="" textlink="">
      <xdr:nvSpPr>
        <xdr:cNvPr id="282" name="補助費等最小値テキスト">
          <a:extLst>
            <a:ext uri="{FF2B5EF4-FFF2-40B4-BE49-F238E27FC236}">
              <a16:creationId xmlns="" xmlns:a16="http://schemas.microsoft.com/office/drawing/2014/main" id="{00000000-0008-0000-0600-00001A010000}"/>
            </a:ext>
          </a:extLst>
        </xdr:cNvPr>
        <xdr:cNvSpPr txBox="1"/>
      </xdr:nvSpPr>
      <xdr:spPr>
        <a:xfrm>
          <a:off x="10528300" y="65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164206</xdr:rowOff>
    </xdr:from>
    <xdr:to>
      <xdr:col>55</xdr:col>
      <xdr:colOff>88900</xdr:colOff>
      <xdr:row>37</xdr:row>
      <xdr:rowOff>164206</xdr:rowOff>
    </xdr:to>
    <xdr:cxnSp macro="">
      <xdr:nvCxnSpPr>
        <xdr:cNvPr id="283" name="直線コネクタ 282">
          <a:extLst>
            <a:ext uri="{FF2B5EF4-FFF2-40B4-BE49-F238E27FC236}">
              <a16:creationId xmlns="" xmlns:a16="http://schemas.microsoft.com/office/drawing/2014/main" id="{00000000-0008-0000-0600-00001B010000}"/>
            </a:ext>
          </a:extLst>
        </xdr:cNvPr>
        <xdr:cNvCxnSpPr/>
      </xdr:nvCxnSpPr>
      <xdr:spPr>
        <a:xfrm>
          <a:off x="10388600" y="650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152177</xdr:rowOff>
    </xdr:from>
    <xdr:ext cx="599010" cy="259045"/>
    <xdr:sp macro="" textlink="">
      <xdr:nvSpPr>
        <xdr:cNvPr id="284" name="補助費等最大値テキスト">
          <a:extLst>
            <a:ext uri="{FF2B5EF4-FFF2-40B4-BE49-F238E27FC236}">
              <a16:creationId xmlns="" xmlns:a16="http://schemas.microsoft.com/office/drawing/2014/main" id="{00000000-0008-0000-0600-00001C010000}"/>
            </a:ext>
          </a:extLst>
        </xdr:cNvPr>
        <xdr:cNvSpPr txBox="1"/>
      </xdr:nvSpPr>
      <xdr:spPr>
        <a:xfrm>
          <a:off x="10528300" y="529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34050</xdr:rowOff>
    </xdr:from>
    <xdr:to>
      <xdr:col>55</xdr:col>
      <xdr:colOff>88900</xdr:colOff>
      <xdr:row>32</xdr:row>
      <xdr:rowOff>34050</xdr:rowOff>
    </xdr:to>
    <xdr:cxnSp macro="">
      <xdr:nvCxnSpPr>
        <xdr:cNvPr id="285" name="直線コネクタ 284">
          <a:extLst>
            <a:ext uri="{FF2B5EF4-FFF2-40B4-BE49-F238E27FC236}">
              <a16:creationId xmlns="" xmlns:a16="http://schemas.microsoft.com/office/drawing/2014/main" id="{00000000-0008-0000-0600-00001D010000}"/>
            </a:ext>
          </a:extLst>
        </xdr:cNvPr>
        <xdr:cNvCxnSpPr/>
      </xdr:nvCxnSpPr>
      <xdr:spPr>
        <a:xfrm>
          <a:off x="10388600" y="552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107042</xdr:rowOff>
    </xdr:from>
    <xdr:to>
      <xdr:col>55</xdr:col>
      <xdr:colOff>0</xdr:colOff>
      <xdr:row>37</xdr:row>
      <xdr:rowOff>114394</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flipV="1">
          <a:off x="9639300" y="6450692"/>
          <a:ext cx="838200" cy="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51477</xdr:rowOff>
    </xdr:from>
    <xdr:ext cx="534377" cy="259045"/>
    <xdr:sp macro="" textlink="">
      <xdr:nvSpPr>
        <xdr:cNvPr id="287" name="補助費等平均値テキスト">
          <a:extLst>
            <a:ext uri="{FF2B5EF4-FFF2-40B4-BE49-F238E27FC236}">
              <a16:creationId xmlns="" xmlns:a16="http://schemas.microsoft.com/office/drawing/2014/main" id="{00000000-0008-0000-0600-00001F010000}"/>
            </a:ext>
          </a:extLst>
        </xdr:cNvPr>
        <xdr:cNvSpPr txBox="1"/>
      </xdr:nvSpPr>
      <xdr:spPr>
        <a:xfrm>
          <a:off x="10528300" y="60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28600</xdr:rowOff>
    </xdr:from>
    <xdr:to>
      <xdr:col>55</xdr:col>
      <xdr:colOff>50800</xdr:colOff>
      <xdr:row>36</xdr:row>
      <xdr:rowOff>130200</xdr:rowOff>
    </xdr:to>
    <xdr:sp macro="" textlink="">
      <xdr:nvSpPr>
        <xdr:cNvPr id="288" name="フローチャート: 判断 287">
          <a:extLst>
            <a:ext uri="{FF2B5EF4-FFF2-40B4-BE49-F238E27FC236}">
              <a16:creationId xmlns="" xmlns:a16="http://schemas.microsoft.com/office/drawing/2014/main" id="{00000000-0008-0000-0600-000020010000}"/>
            </a:ext>
          </a:extLst>
        </xdr:cNvPr>
        <xdr:cNvSpPr/>
      </xdr:nvSpPr>
      <xdr:spPr>
        <a:xfrm>
          <a:off x="104267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114394</xdr:rowOff>
    </xdr:from>
    <xdr:to>
      <xdr:col>50</xdr:col>
      <xdr:colOff>114300</xdr:colOff>
      <xdr:row>37</xdr:row>
      <xdr:rowOff>117206</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flipV="1">
          <a:off x="8750300" y="6458044"/>
          <a:ext cx="889000" cy="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35206</xdr:rowOff>
    </xdr:from>
    <xdr:to>
      <xdr:col>50</xdr:col>
      <xdr:colOff>165100</xdr:colOff>
      <xdr:row>36</xdr:row>
      <xdr:rowOff>136806</xdr:rowOff>
    </xdr:to>
    <xdr:sp macro="" textlink="">
      <xdr:nvSpPr>
        <xdr:cNvPr id="290" name="フローチャート: 判断 289">
          <a:extLst>
            <a:ext uri="{FF2B5EF4-FFF2-40B4-BE49-F238E27FC236}">
              <a16:creationId xmlns="" xmlns:a16="http://schemas.microsoft.com/office/drawing/2014/main" id="{00000000-0008-0000-0600-000022010000}"/>
            </a:ext>
          </a:extLst>
        </xdr:cNvPr>
        <xdr:cNvSpPr/>
      </xdr:nvSpPr>
      <xdr:spPr>
        <a:xfrm>
          <a:off x="9588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153333</xdr:rowOff>
    </xdr:from>
    <xdr:ext cx="534377" cy="259045"/>
    <xdr:sp macro="" textlink="">
      <xdr:nvSpPr>
        <xdr:cNvPr id="291" name="テキスト ボックス 290">
          <a:extLst>
            <a:ext uri="{FF2B5EF4-FFF2-40B4-BE49-F238E27FC236}">
              <a16:creationId xmlns="" xmlns:a16="http://schemas.microsoft.com/office/drawing/2014/main" id="{00000000-0008-0000-0600-000023010000}"/>
            </a:ext>
          </a:extLst>
        </xdr:cNvPr>
        <xdr:cNvSpPr txBox="1"/>
      </xdr:nvSpPr>
      <xdr:spPr>
        <a:xfrm>
          <a:off x="9372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117206</xdr:rowOff>
    </xdr:from>
    <xdr:to>
      <xdr:col>45</xdr:col>
      <xdr:colOff>177800</xdr:colOff>
      <xdr:row>37</xdr:row>
      <xdr:rowOff>119012</xdr:rowOff>
    </xdr:to>
    <xdr:cxnSp macro="">
      <xdr:nvCxnSpPr>
        <xdr:cNvPr id="292" name="直線コネクタ 291">
          <a:extLst>
            <a:ext uri="{FF2B5EF4-FFF2-40B4-BE49-F238E27FC236}">
              <a16:creationId xmlns="" xmlns:a16="http://schemas.microsoft.com/office/drawing/2014/main" id="{00000000-0008-0000-0600-000024010000}"/>
            </a:ext>
          </a:extLst>
        </xdr:cNvPr>
        <xdr:cNvCxnSpPr/>
      </xdr:nvCxnSpPr>
      <xdr:spPr>
        <a:xfrm flipV="1">
          <a:off x="7861300" y="6460856"/>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60832</xdr:rowOff>
    </xdr:from>
    <xdr:to>
      <xdr:col>46</xdr:col>
      <xdr:colOff>38100</xdr:colOff>
      <xdr:row>36</xdr:row>
      <xdr:rowOff>162432</xdr:rowOff>
    </xdr:to>
    <xdr:sp macro="" textlink="">
      <xdr:nvSpPr>
        <xdr:cNvPr id="293" name="フローチャート: 判断 292">
          <a:extLst>
            <a:ext uri="{FF2B5EF4-FFF2-40B4-BE49-F238E27FC236}">
              <a16:creationId xmlns="" xmlns:a16="http://schemas.microsoft.com/office/drawing/2014/main" id="{00000000-0008-0000-0600-000025010000}"/>
            </a:ext>
          </a:extLst>
        </xdr:cNvPr>
        <xdr:cNvSpPr/>
      </xdr:nvSpPr>
      <xdr:spPr>
        <a:xfrm>
          <a:off x="8699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7509</xdr:rowOff>
    </xdr:from>
    <xdr:ext cx="534377" cy="259045"/>
    <xdr:sp macro="" textlink="">
      <xdr:nvSpPr>
        <xdr:cNvPr id="294" name="テキスト ボックス 293">
          <a:extLst>
            <a:ext uri="{FF2B5EF4-FFF2-40B4-BE49-F238E27FC236}">
              <a16:creationId xmlns="" xmlns:a16="http://schemas.microsoft.com/office/drawing/2014/main" id="{00000000-0008-0000-0600-000026010000}"/>
            </a:ext>
          </a:extLst>
        </xdr:cNvPr>
        <xdr:cNvSpPr txBox="1"/>
      </xdr:nvSpPr>
      <xdr:spPr>
        <a:xfrm>
          <a:off x="8483111" y="60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94428</xdr:rowOff>
    </xdr:from>
    <xdr:to>
      <xdr:col>41</xdr:col>
      <xdr:colOff>50800</xdr:colOff>
      <xdr:row>37</xdr:row>
      <xdr:rowOff>119012</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a:off x="6972300" y="6438078"/>
          <a:ext cx="889000" cy="2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72884</xdr:rowOff>
    </xdr:from>
    <xdr:to>
      <xdr:col>41</xdr:col>
      <xdr:colOff>101600</xdr:colOff>
      <xdr:row>37</xdr:row>
      <xdr:rowOff>3034</xdr:rowOff>
    </xdr:to>
    <xdr:sp macro="" textlink="">
      <xdr:nvSpPr>
        <xdr:cNvPr id="296" name="フローチャート: 判断 295">
          <a:extLst>
            <a:ext uri="{FF2B5EF4-FFF2-40B4-BE49-F238E27FC236}">
              <a16:creationId xmlns="" xmlns:a16="http://schemas.microsoft.com/office/drawing/2014/main" id="{00000000-0008-0000-0600-000028010000}"/>
            </a:ext>
          </a:extLst>
        </xdr:cNvPr>
        <xdr:cNvSpPr/>
      </xdr:nvSpPr>
      <xdr:spPr>
        <a:xfrm>
          <a:off x="7810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19561</xdr:rowOff>
    </xdr:from>
    <xdr:ext cx="534377" cy="259045"/>
    <xdr:sp macro="" textlink="">
      <xdr:nvSpPr>
        <xdr:cNvPr id="297" name="テキスト ボックス 296">
          <a:extLst>
            <a:ext uri="{FF2B5EF4-FFF2-40B4-BE49-F238E27FC236}">
              <a16:creationId xmlns="" xmlns:a16="http://schemas.microsoft.com/office/drawing/2014/main" id="{00000000-0008-0000-0600-000029010000}"/>
            </a:ext>
          </a:extLst>
        </xdr:cNvPr>
        <xdr:cNvSpPr txBox="1"/>
      </xdr:nvSpPr>
      <xdr:spPr>
        <a:xfrm>
          <a:off x="7594111" y="60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75998</xdr:rowOff>
    </xdr:from>
    <xdr:to>
      <xdr:col>36</xdr:col>
      <xdr:colOff>165100</xdr:colOff>
      <xdr:row>37</xdr:row>
      <xdr:rowOff>6148</xdr:rowOff>
    </xdr:to>
    <xdr:sp macro="" textlink="">
      <xdr:nvSpPr>
        <xdr:cNvPr id="298" name="フローチャート: 判断 297">
          <a:extLst>
            <a:ext uri="{FF2B5EF4-FFF2-40B4-BE49-F238E27FC236}">
              <a16:creationId xmlns="" xmlns:a16="http://schemas.microsoft.com/office/drawing/2014/main" id="{00000000-0008-0000-0600-00002A010000}"/>
            </a:ext>
          </a:extLst>
        </xdr:cNvPr>
        <xdr:cNvSpPr/>
      </xdr:nvSpPr>
      <xdr:spPr>
        <a:xfrm>
          <a:off x="6921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22675</xdr:rowOff>
    </xdr:from>
    <xdr:ext cx="534377" cy="259045"/>
    <xdr:sp macro="" textlink="">
      <xdr:nvSpPr>
        <xdr:cNvPr id="299" name="テキスト ボックス 298">
          <a:extLst>
            <a:ext uri="{FF2B5EF4-FFF2-40B4-BE49-F238E27FC236}">
              <a16:creationId xmlns="" xmlns:a16="http://schemas.microsoft.com/office/drawing/2014/main" id="{00000000-0008-0000-0600-00002B010000}"/>
            </a:ext>
          </a:extLst>
        </xdr:cNvPr>
        <xdr:cNvSpPr txBox="1"/>
      </xdr:nvSpPr>
      <xdr:spPr>
        <a:xfrm>
          <a:off x="6705111" y="602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56242</xdr:rowOff>
    </xdr:from>
    <xdr:to>
      <xdr:col>55</xdr:col>
      <xdr:colOff>50800</xdr:colOff>
      <xdr:row>37</xdr:row>
      <xdr:rowOff>157842</xdr:rowOff>
    </xdr:to>
    <xdr:sp macro="" textlink="">
      <xdr:nvSpPr>
        <xdr:cNvPr id="305" name="楕円 304">
          <a:extLst>
            <a:ext uri="{FF2B5EF4-FFF2-40B4-BE49-F238E27FC236}">
              <a16:creationId xmlns="" xmlns:a16="http://schemas.microsoft.com/office/drawing/2014/main" id="{00000000-0008-0000-0600-000031010000}"/>
            </a:ext>
          </a:extLst>
        </xdr:cNvPr>
        <xdr:cNvSpPr/>
      </xdr:nvSpPr>
      <xdr:spPr>
        <a:xfrm>
          <a:off x="10426700" y="63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142619</xdr:rowOff>
    </xdr:from>
    <xdr:ext cx="534377" cy="259045"/>
    <xdr:sp macro="" textlink="">
      <xdr:nvSpPr>
        <xdr:cNvPr id="306" name="補助費等該当値テキスト">
          <a:extLst>
            <a:ext uri="{FF2B5EF4-FFF2-40B4-BE49-F238E27FC236}">
              <a16:creationId xmlns="" xmlns:a16="http://schemas.microsoft.com/office/drawing/2014/main" id="{00000000-0008-0000-0600-000032010000}"/>
            </a:ext>
          </a:extLst>
        </xdr:cNvPr>
        <xdr:cNvSpPr txBox="1"/>
      </xdr:nvSpPr>
      <xdr:spPr>
        <a:xfrm>
          <a:off x="10528300" y="631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63594</xdr:rowOff>
    </xdr:from>
    <xdr:to>
      <xdr:col>50</xdr:col>
      <xdr:colOff>165100</xdr:colOff>
      <xdr:row>37</xdr:row>
      <xdr:rowOff>165194</xdr:rowOff>
    </xdr:to>
    <xdr:sp macro="" textlink="">
      <xdr:nvSpPr>
        <xdr:cNvPr id="307" name="楕円 306">
          <a:extLst>
            <a:ext uri="{FF2B5EF4-FFF2-40B4-BE49-F238E27FC236}">
              <a16:creationId xmlns="" xmlns:a16="http://schemas.microsoft.com/office/drawing/2014/main" id="{00000000-0008-0000-0600-000033010000}"/>
            </a:ext>
          </a:extLst>
        </xdr:cNvPr>
        <xdr:cNvSpPr/>
      </xdr:nvSpPr>
      <xdr:spPr>
        <a:xfrm>
          <a:off x="9588500" y="640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156321</xdr:rowOff>
    </xdr:from>
    <xdr:ext cx="534377"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9372111" y="649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66406</xdr:rowOff>
    </xdr:from>
    <xdr:to>
      <xdr:col>46</xdr:col>
      <xdr:colOff>38100</xdr:colOff>
      <xdr:row>37</xdr:row>
      <xdr:rowOff>168005</xdr:rowOff>
    </xdr:to>
    <xdr:sp macro="" textlink="">
      <xdr:nvSpPr>
        <xdr:cNvPr id="309" name="楕円 308">
          <a:extLst>
            <a:ext uri="{FF2B5EF4-FFF2-40B4-BE49-F238E27FC236}">
              <a16:creationId xmlns="" xmlns:a16="http://schemas.microsoft.com/office/drawing/2014/main" id="{00000000-0008-0000-0600-000035010000}"/>
            </a:ext>
          </a:extLst>
        </xdr:cNvPr>
        <xdr:cNvSpPr/>
      </xdr:nvSpPr>
      <xdr:spPr>
        <a:xfrm>
          <a:off x="8699500" y="64100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159133</xdr:rowOff>
    </xdr:from>
    <xdr:ext cx="534377"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8483111" y="650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68212</xdr:rowOff>
    </xdr:from>
    <xdr:to>
      <xdr:col>41</xdr:col>
      <xdr:colOff>101600</xdr:colOff>
      <xdr:row>37</xdr:row>
      <xdr:rowOff>169811</xdr:rowOff>
    </xdr:to>
    <xdr:sp macro="" textlink="">
      <xdr:nvSpPr>
        <xdr:cNvPr id="311" name="楕円 310">
          <a:extLst>
            <a:ext uri="{FF2B5EF4-FFF2-40B4-BE49-F238E27FC236}">
              <a16:creationId xmlns="" xmlns:a16="http://schemas.microsoft.com/office/drawing/2014/main" id="{00000000-0008-0000-0600-000037010000}"/>
            </a:ext>
          </a:extLst>
        </xdr:cNvPr>
        <xdr:cNvSpPr/>
      </xdr:nvSpPr>
      <xdr:spPr>
        <a:xfrm>
          <a:off x="7810500" y="64118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160938</xdr:rowOff>
    </xdr:from>
    <xdr:ext cx="534377"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7594111" y="650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43628</xdr:rowOff>
    </xdr:from>
    <xdr:to>
      <xdr:col>36</xdr:col>
      <xdr:colOff>165100</xdr:colOff>
      <xdr:row>37</xdr:row>
      <xdr:rowOff>145228</xdr:rowOff>
    </xdr:to>
    <xdr:sp macro="" textlink="">
      <xdr:nvSpPr>
        <xdr:cNvPr id="313" name="楕円 312">
          <a:extLst>
            <a:ext uri="{FF2B5EF4-FFF2-40B4-BE49-F238E27FC236}">
              <a16:creationId xmlns="" xmlns:a16="http://schemas.microsoft.com/office/drawing/2014/main" id="{00000000-0008-0000-0600-000039010000}"/>
            </a:ext>
          </a:extLst>
        </xdr:cNvPr>
        <xdr:cNvSpPr/>
      </xdr:nvSpPr>
      <xdr:spPr>
        <a:xfrm>
          <a:off x="6921500" y="638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136355</xdr:rowOff>
    </xdr:from>
    <xdr:ext cx="534377"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6705111" y="648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a:extLst>
            <a:ext uri="{FF2B5EF4-FFF2-40B4-BE49-F238E27FC236}">
              <a16:creationId xmlns="" xmlns:a16="http://schemas.microsoft.com/office/drawing/2014/main" id="{00000000-0008-0000-0600-000048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a:extLst>
            <a:ext uri="{FF2B5EF4-FFF2-40B4-BE49-F238E27FC236}">
              <a16:creationId xmlns="" xmlns:a16="http://schemas.microsoft.com/office/drawing/2014/main" id="{00000000-0008-0000-0600-00004A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a:extLst>
            <a:ext uri="{FF2B5EF4-FFF2-40B4-BE49-F238E27FC236}">
              <a16:creationId xmlns="" xmlns:a16="http://schemas.microsoft.com/office/drawing/2014/main" id="{00000000-0008-0000-0600-00004C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 xmlns:a16="http://schemas.microsoft.com/office/drawing/2014/main" id="{00000000-0008-0000-06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13571</xdr:rowOff>
    </xdr:from>
    <xdr:to>
      <xdr:col>54</xdr:col>
      <xdr:colOff>189865</xdr:colOff>
      <xdr:row>59</xdr:row>
      <xdr:rowOff>49524</xdr:rowOff>
    </xdr:to>
    <xdr:cxnSp macro="">
      <xdr:nvCxnSpPr>
        <xdr:cNvPr id="340" name="直線コネクタ 339">
          <a:extLst>
            <a:ext uri="{FF2B5EF4-FFF2-40B4-BE49-F238E27FC236}">
              <a16:creationId xmlns="" xmlns:a16="http://schemas.microsoft.com/office/drawing/2014/main" id="{00000000-0008-0000-0600-000054010000}"/>
            </a:ext>
          </a:extLst>
        </xdr:cNvPr>
        <xdr:cNvCxnSpPr/>
      </xdr:nvCxnSpPr>
      <xdr:spPr>
        <a:xfrm flipV="1">
          <a:off x="10475595" y="8586071"/>
          <a:ext cx="1270" cy="1579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53351</xdr:rowOff>
    </xdr:from>
    <xdr:ext cx="534377" cy="259045"/>
    <xdr:sp macro="" textlink="">
      <xdr:nvSpPr>
        <xdr:cNvPr id="341" name="普通建設事業費最小値テキスト">
          <a:extLst>
            <a:ext uri="{FF2B5EF4-FFF2-40B4-BE49-F238E27FC236}">
              <a16:creationId xmlns="" xmlns:a16="http://schemas.microsoft.com/office/drawing/2014/main" id="{00000000-0008-0000-0600-000055010000}"/>
            </a:ext>
          </a:extLst>
        </xdr:cNvPr>
        <xdr:cNvSpPr txBox="1"/>
      </xdr:nvSpPr>
      <xdr:spPr>
        <a:xfrm>
          <a:off x="10528300" y="101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49524</xdr:rowOff>
    </xdr:from>
    <xdr:to>
      <xdr:col>55</xdr:col>
      <xdr:colOff>88900</xdr:colOff>
      <xdr:row>59</xdr:row>
      <xdr:rowOff>49524</xdr:rowOff>
    </xdr:to>
    <xdr:cxnSp macro="">
      <xdr:nvCxnSpPr>
        <xdr:cNvPr id="342" name="直線コネクタ 341">
          <a:extLst>
            <a:ext uri="{FF2B5EF4-FFF2-40B4-BE49-F238E27FC236}">
              <a16:creationId xmlns="" xmlns:a16="http://schemas.microsoft.com/office/drawing/2014/main" id="{00000000-0008-0000-0600-000056010000}"/>
            </a:ext>
          </a:extLst>
        </xdr:cNvPr>
        <xdr:cNvCxnSpPr/>
      </xdr:nvCxnSpPr>
      <xdr:spPr>
        <a:xfrm>
          <a:off x="10388600" y="101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131698</xdr:rowOff>
    </xdr:from>
    <xdr:ext cx="599010" cy="259045"/>
    <xdr:sp macro="" textlink="">
      <xdr:nvSpPr>
        <xdr:cNvPr id="343" name="普通建設事業費最大値テキスト">
          <a:extLst>
            <a:ext uri="{FF2B5EF4-FFF2-40B4-BE49-F238E27FC236}">
              <a16:creationId xmlns="" xmlns:a16="http://schemas.microsoft.com/office/drawing/2014/main" id="{00000000-0008-0000-0600-000057010000}"/>
            </a:ext>
          </a:extLst>
        </xdr:cNvPr>
        <xdr:cNvSpPr txBox="1"/>
      </xdr:nvSpPr>
      <xdr:spPr>
        <a:xfrm>
          <a:off x="10528300" y="836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13571</xdr:rowOff>
    </xdr:from>
    <xdr:to>
      <xdr:col>55</xdr:col>
      <xdr:colOff>88900</xdr:colOff>
      <xdr:row>50</xdr:row>
      <xdr:rowOff>13571</xdr:rowOff>
    </xdr:to>
    <xdr:cxnSp macro="">
      <xdr:nvCxnSpPr>
        <xdr:cNvPr id="344" name="直線コネクタ 343">
          <a:extLst>
            <a:ext uri="{FF2B5EF4-FFF2-40B4-BE49-F238E27FC236}">
              <a16:creationId xmlns="" xmlns:a16="http://schemas.microsoft.com/office/drawing/2014/main" id="{00000000-0008-0000-0600-000058010000}"/>
            </a:ext>
          </a:extLst>
        </xdr:cNvPr>
        <xdr:cNvCxnSpPr/>
      </xdr:nvCxnSpPr>
      <xdr:spPr>
        <a:xfrm>
          <a:off x="10388600" y="858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157479</xdr:rowOff>
    </xdr:from>
    <xdr:to>
      <xdr:col>55</xdr:col>
      <xdr:colOff>0</xdr:colOff>
      <xdr:row>58</xdr:row>
      <xdr:rowOff>84725</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a:off x="9639300" y="9930129"/>
          <a:ext cx="838200" cy="9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76213</xdr:rowOff>
    </xdr:from>
    <xdr:ext cx="599010" cy="259045"/>
    <xdr:sp macro="" textlink="">
      <xdr:nvSpPr>
        <xdr:cNvPr id="346" name="普通建設事業費平均値テキスト">
          <a:extLst>
            <a:ext uri="{FF2B5EF4-FFF2-40B4-BE49-F238E27FC236}">
              <a16:creationId xmlns="" xmlns:a16="http://schemas.microsoft.com/office/drawing/2014/main" id="{00000000-0008-0000-0600-00005A010000}"/>
            </a:ext>
          </a:extLst>
        </xdr:cNvPr>
        <xdr:cNvSpPr txBox="1"/>
      </xdr:nvSpPr>
      <xdr:spPr>
        <a:xfrm>
          <a:off x="10528300" y="9677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53336</xdr:rowOff>
    </xdr:from>
    <xdr:to>
      <xdr:col>55</xdr:col>
      <xdr:colOff>50800</xdr:colOff>
      <xdr:row>57</xdr:row>
      <xdr:rowOff>154936</xdr:rowOff>
    </xdr:to>
    <xdr:sp macro="" textlink="">
      <xdr:nvSpPr>
        <xdr:cNvPr id="347" name="フローチャート: 判断 346">
          <a:extLst>
            <a:ext uri="{FF2B5EF4-FFF2-40B4-BE49-F238E27FC236}">
              <a16:creationId xmlns="" xmlns:a16="http://schemas.microsoft.com/office/drawing/2014/main" id="{00000000-0008-0000-0600-00005B010000}"/>
            </a:ext>
          </a:extLst>
        </xdr:cNvPr>
        <xdr:cNvSpPr/>
      </xdr:nvSpPr>
      <xdr:spPr>
        <a:xfrm>
          <a:off x="104267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157479</xdr:rowOff>
    </xdr:from>
    <xdr:to>
      <xdr:col>50</xdr:col>
      <xdr:colOff>114300</xdr:colOff>
      <xdr:row>58</xdr:row>
      <xdr:rowOff>131451</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flipV="1">
          <a:off x="8750300" y="9930129"/>
          <a:ext cx="889000" cy="14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102525</xdr:rowOff>
    </xdr:from>
    <xdr:to>
      <xdr:col>50</xdr:col>
      <xdr:colOff>165100</xdr:colOff>
      <xdr:row>58</xdr:row>
      <xdr:rowOff>32675</xdr:rowOff>
    </xdr:to>
    <xdr:sp macro="" textlink="">
      <xdr:nvSpPr>
        <xdr:cNvPr id="349" name="フローチャート: 判断 348">
          <a:extLst>
            <a:ext uri="{FF2B5EF4-FFF2-40B4-BE49-F238E27FC236}">
              <a16:creationId xmlns="" xmlns:a16="http://schemas.microsoft.com/office/drawing/2014/main" id="{00000000-0008-0000-0600-00005D010000}"/>
            </a:ext>
          </a:extLst>
        </xdr:cNvPr>
        <xdr:cNvSpPr/>
      </xdr:nvSpPr>
      <xdr:spPr>
        <a:xfrm>
          <a:off x="9588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49202</xdr:rowOff>
    </xdr:from>
    <xdr:ext cx="534377" cy="259045"/>
    <xdr:sp macro="" textlink="">
      <xdr:nvSpPr>
        <xdr:cNvPr id="350" name="テキスト ボックス 349">
          <a:extLst>
            <a:ext uri="{FF2B5EF4-FFF2-40B4-BE49-F238E27FC236}">
              <a16:creationId xmlns="" xmlns:a16="http://schemas.microsoft.com/office/drawing/2014/main" id="{00000000-0008-0000-0600-00005E010000}"/>
            </a:ext>
          </a:extLst>
        </xdr:cNvPr>
        <xdr:cNvSpPr txBox="1"/>
      </xdr:nvSpPr>
      <xdr:spPr>
        <a:xfrm>
          <a:off x="9372111" y="965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131451</xdr:rowOff>
    </xdr:from>
    <xdr:to>
      <xdr:col>45</xdr:col>
      <xdr:colOff>177800</xdr:colOff>
      <xdr:row>59</xdr:row>
      <xdr:rowOff>31037</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flipV="1">
          <a:off x="7861300" y="10075551"/>
          <a:ext cx="889000" cy="7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96829</xdr:rowOff>
    </xdr:from>
    <xdr:to>
      <xdr:col>46</xdr:col>
      <xdr:colOff>38100</xdr:colOff>
      <xdr:row>58</xdr:row>
      <xdr:rowOff>26979</xdr:rowOff>
    </xdr:to>
    <xdr:sp macro="" textlink="">
      <xdr:nvSpPr>
        <xdr:cNvPr id="352" name="フローチャート: 判断 351">
          <a:extLst>
            <a:ext uri="{FF2B5EF4-FFF2-40B4-BE49-F238E27FC236}">
              <a16:creationId xmlns="" xmlns:a16="http://schemas.microsoft.com/office/drawing/2014/main" id="{00000000-0008-0000-0600-000060010000}"/>
            </a:ext>
          </a:extLst>
        </xdr:cNvPr>
        <xdr:cNvSpPr/>
      </xdr:nvSpPr>
      <xdr:spPr>
        <a:xfrm>
          <a:off x="8699500" y="98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43506</xdr:rowOff>
    </xdr:from>
    <xdr:ext cx="534377" cy="259045"/>
    <xdr:sp macro="" textlink="">
      <xdr:nvSpPr>
        <xdr:cNvPr id="353" name="テキスト ボックス 352">
          <a:extLst>
            <a:ext uri="{FF2B5EF4-FFF2-40B4-BE49-F238E27FC236}">
              <a16:creationId xmlns="" xmlns:a16="http://schemas.microsoft.com/office/drawing/2014/main" id="{00000000-0008-0000-0600-000061010000}"/>
            </a:ext>
          </a:extLst>
        </xdr:cNvPr>
        <xdr:cNvSpPr txBox="1"/>
      </xdr:nvSpPr>
      <xdr:spPr>
        <a:xfrm>
          <a:off x="8483111" y="964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152159</xdr:rowOff>
    </xdr:from>
    <xdr:to>
      <xdr:col>41</xdr:col>
      <xdr:colOff>50800</xdr:colOff>
      <xdr:row>59</xdr:row>
      <xdr:rowOff>31037</xdr:rowOff>
    </xdr:to>
    <xdr:cxnSp macro="">
      <xdr:nvCxnSpPr>
        <xdr:cNvPr id="354" name="直線コネクタ 353">
          <a:extLst>
            <a:ext uri="{FF2B5EF4-FFF2-40B4-BE49-F238E27FC236}">
              <a16:creationId xmlns="" xmlns:a16="http://schemas.microsoft.com/office/drawing/2014/main" id="{00000000-0008-0000-0600-000062010000}"/>
            </a:ext>
          </a:extLst>
        </xdr:cNvPr>
        <xdr:cNvCxnSpPr/>
      </xdr:nvCxnSpPr>
      <xdr:spPr>
        <a:xfrm>
          <a:off x="6972300" y="10096259"/>
          <a:ext cx="889000" cy="5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131466</xdr:rowOff>
    </xdr:from>
    <xdr:to>
      <xdr:col>41</xdr:col>
      <xdr:colOff>101600</xdr:colOff>
      <xdr:row>58</xdr:row>
      <xdr:rowOff>61616</xdr:rowOff>
    </xdr:to>
    <xdr:sp macro="" textlink="">
      <xdr:nvSpPr>
        <xdr:cNvPr id="355" name="フローチャート: 判断 354">
          <a:extLst>
            <a:ext uri="{FF2B5EF4-FFF2-40B4-BE49-F238E27FC236}">
              <a16:creationId xmlns="" xmlns:a16="http://schemas.microsoft.com/office/drawing/2014/main" id="{00000000-0008-0000-0600-000063010000}"/>
            </a:ext>
          </a:extLst>
        </xdr:cNvPr>
        <xdr:cNvSpPr/>
      </xdr:nvSpPr>
      <xdr:spPr>
        <a:xfrm>
          <a:off x="7810500" y="990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78143</xdr:rowOff>
    </xdr:from>
    <xdr:ext cx="534377" cy="259045"/>
    <xdr:sp macro="" textlink="">
      <xdr:nvSpPr>
        <xdr:cNvPr id="356" name="テキスト ボックス 355">
          <a:extLst>
            <a:ext uri="{FF2B5EF4-FFF2-40B4-BE49-F238E27FC236}">
              <a16:creationId xmlns="" xmlns:a16="http://schemas.microsoft.com/office/drawing/2014/main" id="{00000000-0008-0000-0600-000064010000}"/>
            </a:ext>
          </a:extLst>
        </xdr:cNvPr>
        <xdr:cNvSpPr txBox="1"/>
      </xdr:nvSpPr>
      <xdr:spPr>
        <a:xfrm>
          <a:off x="7594111" y="967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142876</xdr:rowOff>
    </xdr:from>
    <xdr:to>
      <xdr:col>36</xdr:col>
      <xdr:colOff>165100</xdr:colOff>
      <xdr:row>58</xdr:row>
      <xdr:rowOff>73026</xdr:rowOff>
    </xdr:to>
    <xdr:sp macro="" textlink="">
      <xdr:nvSpPr>
        <xdr:cNvPr id="357" name="フローチャート: 判断 356">
          <a:extLst>
            <a:ext uri="{FF2B5EF4-FFF2-40B4-BE49-F238E27FC236}">
              <a16:creationId xmlns="" xmlns:a16="http://schemas.microsoft.com/office/drawing/2014/main" id="{00000000-0008-0000-0600-000065010000}"/>
            </a:ext>
          </a:extLst>
        </xdr:cNvPr>
        <xdr:cNvSpPr/>
      </xdr:nvSpPr>
      <xdr:spPr>
        <a:xfrm>
          <a:off x="6921500" y="99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89553</xdr:rowOff>
    </xdr:from>
    <xdr:ext cx="534377"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6705111" y="96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33925</xdr:rowOff>
    </xdr:from>
    <xdr:to>
      <xdr:col>55</xdr:col>
      <xdr:colOff>50800</xdr:colOff>
      <xdr:row>58</xdr:row>
      <xdr:rowOff>135525</xdr:rowOff>
    </xdr:to>
    <xdr:sp macro="" textlink="">
      <xdr:nvSpPr>
        <xdr:cNvPr id="364" name="楕円 363">
          <a:extLst>
            <a:ext uri="{FF2B5EF4-FFF2-40B4-BE49-F238E27FC236}">
              <a16:creationId xmlns="" xmlns:a16="http://schemas.microsoft.com/office/drawing/2014/main" id="{00000000-0008-0000-0600-00006C010000}"/>
            </a:ext>
          </a:extLst>
        </xdr:cNvPr>
        <xdr:cNvSpPr/>
      </xdr:nvSpPr>
      <xdr:spPr>
        <a:xfrm>
          <a:off x="10426700" y="997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12352</xdr:rowOff>
    </xdr:from>
    <xdr:ext cx="534377" cy="259045"/>
    <xdr:sp macro="" textlink="">
      <xdr:nvSpPr>
        <xdr:cNvPr id="365" name="普通建設事業費該当値テキスト">
          <a:extLst>
            <a:ext uri="{FF2B5EF4-FFF2-40B4-BE49-F238E27FC236}">
              <a16:creationId xmlns="" xmlns:a16="http://schemas.microsoft.com/office/drawing/2014/main" id="{00000000-0008-0000-0600-00006D010000}"/>
            </a:ext>
          </a:extLst>
        </xdr:cNvPr>
        <xdr:cNvSpPr txBox="1"/>
      </xdr:nvSpPr>
      <xdr:spPr>
        <a:xfrm>
          <a:off x="10528300" y="995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106679</xdr:rowOff>
    </xdr:from>
    <xdr:to>
      <xdr:col>50</xdr:col>
      <xdr:colOff>165100</xdr:colOff>
      <xdr:row>58</xdr:row>
      <xdr:rowOff>36829</xdr:rowOff>
    </xdr:to>
    <xdr:sp macro="" textlink="">
      <xdr:nvSpPr>
        <xdr:cNvPr id="366" name="楕円 365">
          <a:extLst>
            <a:ext uri="{FF2B5EF4-FFF2-40B4-BE49-F238E27FC236}">
              <a16:creationId xmlns="" xmlns:a16="http://schemas.microsoft.com/office/drawing/2014/main" id="{00000000-0008-0000-0600-00006E010000}"/>
            </a:ext>
          </a:extLst>
        </xdr:cNvPr>
        <xdr:cNvSpPr/>
      </xdr:nvSpPr>
      <xdr:spPr>
        <a:xfrm>
          <a:off x="9588500" y="987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27956</xdr:rowOff>
    </xdr:from>
    <xdr:ext cx="534377"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9372111" y="997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80651</xdr:rowOff>
    </xdr:from>
    <xdr:to>
      <xdr:col>46</xdr:col>
      <xdr:colOff>38100</xdr:colOff>
      <xdr:row>59</xdr:row>
      <xdr:rowOff>10801</xdr:rowOff>
    </xdr:to>
    <xdr:sp macro="" textlink="">
      <xdr:nvSpPr>
        <xdr:cNvPr id="368" name="楕円 367">
          <a:extLst>
            <a:ext uri="{FF2B5EF4-FFF2-40B4-BE49-F238E27FC236}">
              <a16:creationId xmlns="" xmlns:a16="http://schemas.microsoft.com/office/drawing/2014/main" id="{00000000-0008-0000-0600-000070010000}"/>
            </a:ext>
          </a:extLst>
        </xdr:cNvPr>
        <xdr:cNvSpPr/>
      </xdr:nvSpPr>
      <xdr:spPr>
        <a:xfrm>
          <a:off x="8699500" y="1002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1928</xdr:rowOff>
    </xdr:from>
    <xdr:ext cx="534377"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8483111" y="1011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151687</xdr:rowOff>
    </xdr:from>
    <xdr:to>
      <xdr:col>41</xdr:col>
      <xdr:colOff>101600</xdr:colOff>
      <xdr:row>59</xdr:row>
      <xdr:rowOff>81837</xdr:rowOff>
    </xdr:to>
    <xdr:sp macro="" textlink="">
      <xdr:nvSpPr>
        <xdr:cNvPr id="370" name="楕円 369">
          <a:extLst>
            <a:ext uri="{FF2B5EF4-FFF2-40B4-BE49-F238E27FC236}">
              <a16:creationId xmlns="" xmlns:a16="http://schemas.microsoft.com/office/drawing/2014/main" id="{00000000-0008-0000-0600-000072010000}"/>
            </a:ext>
          </a:extLst>
        </xdr:cNvPr>
        <xdr:cNvSpPr/>
      </xdr:nvSpPr>
      <xdr:spPr>
        <a:xfrm>
          <a:off x="7810500" y="1009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72964</xdr:rowOff>
    </xdr:from>
    <xdr:ext cx="534377"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7594111" y="1018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101359</xdr:rowOff>
    </xdr:from>
    <xdr:to>
      <xdr:col>36</xdr:col>
      <xdr:colOff>165100</xdr:colOff>
      <xdr:row>59</xdr:row>
      <xdr:rowOff>31509</xdr:rowOff>
    </xdr:to>
    <xdr:sp macro="" textlink="">
      <xdr:nvSpPr>
        <xdr:cNvPr id="372" name="楕円 371">
          <a:extLst>
            <a:ext uri="{FF2B5EF4-FFF2-40B4-BE49-F238E27FC236}">
              <a16:creationId xmlns="" xmlns:a16="http://schemas.microsoft.com/office/drawing/2014/main" id="{00000000-0008-0000-0600-000074010000}"/>
            </a:ext>
          </a:extLst>
        </xdr:cNvPr>
        <xdr:cNvSpPr/>
      </xdr:nvSpPr>
      <xdr:spPr>
        <a:xfrm>
          <a:off x="6921500" y="1004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22636</xdr:rowOff>
    </xdr:from>
    <xdr:ext cx="534377"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6705111" y="1013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166681</xdr:rowOff>
    </xdr:from>
    <xdr:to>
      <xdr:col>54</xdr:col>
      <xdr:colOff>189865</xdr:colOff>
      <xdr:row>79</xdr:row>
      <xdr:rowOff>98189</xdr:rowOff>
    </xdr:to>
    <xdr:cxnSp macro="">
      <xdr:nvCxnSpPr>
        <xdr:cNvPr id="399" name="直線コネクタ 398">
          <a:extLst>
            <a:ext uri="{FF2B5EF4-FFF2-40B4-BE49-F238E27FC236}">
              <a16:creationId xmlns="" xmlns:a16="http://schemas.microsoft.com/office/drawing/2014/main" id="{00000000-0008-0000-0600-00008F010000}"/>
            </a:ext>
          </a:extLst>
        </xdr:cNvPr>
        <xdr:cNvCxnSpPr/>
      </xdr:nvCxnSpPr>
      <xdr:spPr>
        <a:xfrm flipV="1">
          <a:off x="10475595" y="12168181"/>
          <a:ext cx="1270" cy="147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102016</xdr:rowOff>
    </xdr:from>
    <xdr:ext cx="378565" cy="259045"/>
    <xdr:sp macro="" textlink="">
      <xdr:nvSpPr>
        <xdr:cNvPr id="400" name="普通建設事業費 （ うち新規整備　）最小値テキスト">
          <a:extLst>
            <a:ext uri="{FF2B5EF4-FFF2-40B4-BE49-F238E27FC236}">
              <a16:creationId xmlns="" xmlns:a16="http://schemas.microsoft.com/office/drawing/2014/main" id="{00000000-0008-0000-0600-000090010000}"/>
            </a:ext>
          </a:extLst>
        </xdr:cNvPr>
        <xdr:cNvSpPr txBox="1"/>
      </xdr:nvSpPr>
      <xdr:spPr>
        <a:xfrm>
          <a:off x="10528300" y="13646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98189</xdr:rowOff>
    </xdr:from>
    <xdr:to>
      <xdr:col>55</xdr:col>
      <xdr:colOff>88900</xdr:colOff>
      <xdr:row>79</xdr:row>
      <xdr:rowOff>98189</xdr:rowOff>
    </xdr:to>
    <xdr:cxnSp macro="">
      <xdr:nvCxnSpPr>
        <xdr:cNvPr id="401" name="直線コネクタ 400">
          <a:extLst>
            <a:ext uri="{FF2B5EF4-FFF2-40B4-BE49-F238E27FC236}">
              <a16:creationId xmlns="" xmlns:a16="http://schemas.microsoft.com/office/drawing/2014/main" id="{00000000-0008-0000-0600-000091010000}"/>
            </a:ext>
          </a:extLst>
        </xdr:cNvPr>
        <xdr:cNvCxnSpPr/>
      </xdr:nvCxnSpPr>
      <xdr:spPr>
        <a:xfrm>
          <a:off x="10388600" y="1364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113358</xdr:rowOff>
    </xdr:from>
    <xdr:ext cx="599010" cy="259045"/>
    <xdr:sp macro="" textlink="">
      <xdr:nvSpPr>
        <xdr:cNvPr id="402" name="普通建設事業費 （ うち新規整備　）最大値テキスト">
          <a:extLst>
            <a:ext uri="{FF2B5EF4-FFF2-40B4-BE49-F238E27FC236}">
              <a16:creationId xmlns="" xmlns:a16="http://schemas.microsoft.com/office/drawing/2014/main" id="{00000000-0008-0000-0600-000092010000}"/>
            </a:ext>
          </a:extLst>
        </xdr:cNvPr>
        <xdr:cNvSpPr txBox="1"/>
      </xdr:nvSpPr>
      <xdr:spPr>
        <a:xfrm>
          <a:off x="10528300" y="1194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166681</xdr:rowOff>
    </xdr:from>
    <xdr:to>
      <xdr:col>55</xdr:col>
      <xdr:colOff>88900</xdr:colOff>
      <xdr:row>70</xdr:row>
      <xdr:rowOff>166681</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a:off x="10388600" y="1216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73023</xdr:rowOff>
    </xdr:from>
    <xdr:to>
      <xdr:col>55</xdr:col>
      <xdr:colOff>0</xdr:colOff>
      <xdr:row>79</xdr:row>
      <xdr:rowOff>32823</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a:off x="9639300" y="13446123"/>
          <a:ext cx="838200" cy="13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119425</xdr:rowOff>
    </xdr:from>
    <xdr:ext cx="534377" cy="259045"/>
    <xdr:sp macro="" textlink="">
      <xdr:nvSpPr>
        <xdr:cNvPr id="405" name="普通建設事業費 （ うち新規整備　）平均値テキスト">
          <a:extLst>
            <a:ext uri="{FF2B5EF4-FFF2-40B4-BE49-F238E27FC236}">
              <a16:creationId xmlns="" xmlns:a16="http://schemas.microsoft.com/office/drawing/2014/main" id="{00000000-0008-0000-0600-000095010000}"/>
            </a:ext>
          </a:extLst>
        </xdr:cNvPr>
        <xdr:cNvSpPr txBox="1"/>
      </xdr:nvSpPr>
      <xdr:spPr>
        <a:xfrm>
          <a:off x="10528300" y="13321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96548</xdr:rowOff>
    </xdr:from>
    <xdr:to>
      <xdr:col>55</xdr:col>
      <xdr:colOff>50800</xdr:colOff>
      <xdr:row>79</xdr:row>
      <xdr:rowOff>26698</xdr:rowOff>
    </xdr:to>
    <xdr:sp macro="" textlink="">
      <xdr:nvSpPr>
        <xdr:cNvPr id="406" name="フローチャート: 判断 405">
          <a:extLst>
            <a:ext uri="{FF2B5EF4-FFF2-40B4-BE49-F238E27FC236}">
              <a16:creationId xmlns="" xmlns:a16="http://schemas.microsoft.com/office/drawing/2014/main" id="{00000000-0008-0000-0600-000096010000}"/>
            </a:ext>
          </a:extLst>
        </xdr:cNvPr>
        <xdr:cNvSpPr/>
      </xdr:nvSpPr>
      <xdr:spPr>
        <a:xfrm>
          <a:off x="10426700" y="1346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73023</xdr:rowOff>
    </xdr:from>
    <xdr:to>
      <xdr:col>50</xdr:col>
      <xdr:colOff>114300</xdr:colOff>
      <xdr:row>79</xdr:row>
      <xdr:rowOff>71822</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flipV="1">
          <a:off x="8750300" y="13446123"/>
          <a:ext cx="889000" cy="17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134133</xdr:rowOff>
    </xdr:from>
    <xdr:to>
      <xdr:col>50</xdr:col>
      <xdr:colOff>165100</xdr:colOff>
      <xdr:row>79</xdr:row>
      <xdr:rowOff>64283</xdr:rowOff>
    </xdr:to>
    <xdr:sp macro="" textlink="">
      <xdr:nvSpPr>
        <xdr:cNvPr id="408" name="フローチャート: 判断 407">
          <a:extLst>
            <a:ext uri="{FF2B5EF4-FFF2-40B4-BE49-F238E27FC236}">
              <a16:creationId xmlns="" xmlns:a16="http://schemas.microsoft.com/office/drawing/2014/main" id="{00000000-0008-0000-0600-000098010000}"/>
            </a:ext>
          </a:extLst>
        </xdr:cNvPr>
        <xdr:cNvSpPr/>
      </xdr:nvSpPr>
      <xdr:spPr>
        <a:xfrm>
          <a:off x="9588500" y="135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55410</xdr:rowOff>
    </xdr:from>
    <xdr:ext cx="534377" cy="259045"/>
    <xdr:sp macro="" textlink="">
      <xdr:nvSpPr>
        <xdr:cNvPr id="409" name="テキスト ボックス 408">
          <a:extLst>
            <a:ext uri="{FF2B5EF4-FFF2-40B4-BE49-F238E27FC236}">
              <a16:creationId xmlns="" xmlns:a16="http://schemas.microsoft.com/office/drawing/2014/main" id="{00000000-0008-0000-0600-000099010000}"/>
            </a:ext>
          </a:extLst>
        </xdr:cNvPr>
        <xdr:cNvSpPr txBox="1"/>
      </xdr:nvSpPr>
      <xdr:spPr>
        <a:xfrm>
          <a:off x="9372111" y="1359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71822</xdr:rowOff>
    </xdr:from>
    <xdr:to>
      <xdr:col>45</xdr:col>
      <xdr:colOff>177800</xdr:colOff>
      <xdr:row>79</xdr:row>
      <xdr:rowOff>98879</xdr:rowOff>
    </xdr:to>
    <xdr:cxnSp macro="">
      <xdr:nvCxnSpPr>
        <xdr:cNvPr id="410" name="直線コネクタ 409">
          <a:extLst>
            <a:ext uri="{FF2B5EF4-FFF2-40B4-BE49-F238E27FC236}">
              <a16:creationId xmlns="" xmlns:a16="http://schemas.microsoft.com/office/drawing/2014/main" id="{00000000-0008-0000-0600-00009A010000}"/>
            </a:ext>
          </a:extLst>
        </xdr:cNvPr>
        <xdr:cNvCxnSpPr/>
      </xdr:nvCxnSpPr>
      <xdr:spPr>
        <a:xfrm flipV="1">
          <a:off x="7861300" y="13616372"/>
          <a:ext cx="889000" cy="2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135018</xdr:rowOff>
    </xdr:from>
    <xdr:to>
      <xdr:col>46</xdr:col>
      <xdr:colOff>38100</xdr:colOff>
      <xdr:row>79</xdr:row>
      <xdr:rowOff>65168</xdr:rowOff>
    </xdr:to>
    <xdr:sp macro="" textlink="">
      <xdr:nvSpPr>
        <xdr:cNvPr id="411" name="フローチャート: 判断 410">
          <a:extLst>
            <a:ext uri="{FF2B5EF4-FFF2-40B4-BE49-F238E27FC236}">
              <a16:creationId xmlns="" xmlns:a16="http://schemas.microsoft.com/office/drawing/2014/main" id="{00000000-0008-0000-0600-00009B010000}"/>
            </a:ext>
          </a:extLst>
        </xdr:cNvPr>
        <xdr:cNvSpPr/>
      </xdr:nvSpPr>
      <xdr:spPr>
        <a:xfrm>
          <a:off x="8699500" y="1350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81695</xdr:rowOff>
    </xdr:from>
    <xdr:ext cx="534377" cy="259045"/>
    <xdr:sp macro="" textlink="">
      <xdr:nvSpPr>
        <xdr:cNvPr id="412" name="テキスト ボックス 411">
          <a:extLst>
            <a:ext uri="{FF2B5EF4-FFF2-40B4-BE49-F238E27FC236}">
              <a16:creationId xmlns="" xmlns:a16="http://schemas.microsoft.com/office/drawing/2014/main" id="{00000000-0008-0000-0600-00009C010000}"/>
            </a:ext>
          </a:extLst>
        </xdr:cNvPr>
        <xdr:cNvSpPr txBox="1"/>
      </xdr:nvSpPr>
      <xdr:spPr>
        <a:xfrm>
          <a:off x="8483111" y="1328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98879</xdr:rowOff>
    </xdr:from>
    <xdr:to>
      <xdr:col>41</xdr:col>
      <xdr:colOff>50800</xdr:colOff>
      <xdr:row>79</xdr:row>
      <xdr:rowOff>98879</xdr:rowOff>
    </xdr:to>
    <xdr:cxnSp macro="">
      <xdr:nvCxnSpPr>
        <xdr:cNvPr id="413" name="直線コネクタ 412">
          <a:extLst>
            <a:ext uri="{FF2B5EF4-FFF2-40B4-BE49-F238E27FC236}">
              <a16:creationId xmlns="" xmlns:a16="http://schemas.microsoft.com/office/drawing/2014/main" id="{00000000-0008-0000-0600-00009D010000}"/>
            </a:ext>
          </a:extLst>
        </xdr:cNvPr>
        <xdr:cNvCxnSpPr/>
      </xdr:nvCxnSpPr>
      <xdr:spPr>
        <a:xfrm>
          <a:off x="697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145106</xdr:rowOff>
    </xdr:from>
    <xdr:to>
      <xdr:col>41</xdr:col>
      <xdr:colOff>101600</xdr:colOff>
      <xdr:row>79</xdr:row>
      <xdr:rowOff>75256</xdr:rowOff>
    </xdr:to>
    <xdr:sp macro="" textlink="">
      <xdr:nvSpPr>
        <xdr:cNvPr id="414" name="フローチャート: 判断 413">
          <a:extLst>
            <a:ext uri="{FF2B5EF4-FFF2-40B4-BE49-F238E27FC236}">
              <a16:creationId xmlns="" xmlns:a16="http://schemas.microsoft.com/office/drawing/2014/main" id="{00000000-0008-0000-0600-00009E010000}"/>
            </a:ext>
          </a:extLst>
        </xdr:cNvPr>
        <xdr:cNvSpPr/>
      </xdr:nvSpPr>
      <xdr:spPr>
        <a:xfrm>
          <a:off x="7810500" y="1351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91783</xdr:rowOff>
    </xdr:from>
    <xdr:ext cx="534377"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7594111" y="1329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126459</xdr:rowOff>
    </xdr:from>
    <xdr:to>
      <xdr:col>36</xdr:col>
      <xdr:colOff>165100</xdr:colOff>
      <xdr:row>79</xdr:row>
      <xdr:rowOff>56609</xdr:rowOff>
    </xdr:to>
    <xdr:sp macro="" textlink="">
      <xdr:nvSpPr>
        <xdr:cNvPr id="416" name="フローチャート: 判断 415">
          <a:extLst>
            <a:ext uri="{FF2B5EF4-FFF2-40B4-BE49-F238E27FC236}">
              <a16:creationId xmlns="" xmlns:a16="http://schemas.microsoft.com/office/drawing/2014/main" id="{00000000-0008-0000-0600-0000A0010000}"/>
            </a:ext>
          </a:extLst>
        </xdr:cNvPr>
        <xdr:cNvSpPr/>
      </xdr:nvSpPr>
      <xdr:spPr>
        <a:xfrm>
          <a:off x="6921500" y="13499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73136</xdr:rowOff>
    </xdr:from>
    <xdr:ext cx="534377"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6705111" y="1327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153473</xdr:rowOff>
    </xdr:from>
    <xdr:to>
      <xdr:col>55</xdr:col>
      <xdr:colOff>50800</xdr:colOff>
      <xdr:row>79</xdr:row>
      <xdr:rowOff>83623</xdr:rowOff>
    </xdr:to>
    <xdr:sp macro="" textlink="">
      <xdr:nvSpPr>
        <xdr:cNvPr id="423" name="楕円 422">
          <a:extLst>
            <a:ext uri="{FF2B5EF4-FFF2-40B4-BE49-F238E27FC236}">
              <a16:creationId xmlns="" xmlns:a16="http://schemas.microsoft.com/office/drawing/2014/main" id="{00000000-0008-0000-0600-0000A7010000}"/>
            </a:ext>
          </a:extLst>
        </xdr:cNvPr>
        <xdr:cNvSpPr/>
      </xdr:nvSpPr>
      <xdr:spPr>
        <a:xfrm>
          <a:off x="10426700" y="1352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74975</xdr:rowOff>
    </xdr:from>
    <xdr:ext cx="534377" cy="259045"/>
    <xdr:sp macro="" textlink="">
      <xdr:nvSpPr>
        <xdr:cNvPr id="424" name="普通建設事業費 （ うち新規整備　）該当値テキスト">
          <a:extLst>
            <a:ext uri="{FF2B5EF4-FFF2-40B4-BE49-F238E27FC236}">
              <a16:creationId xmlns="" xmlns:a16="http://schemas.microsoft.com/office/drawing/2014/main" id="{00000000-0008-0000-0600-0000A8010000}"/>
            </a:ext>
          </a:extLst>
        </xdr:cNvPr>
        <xdr:cNvSpPr txBox="1"/>
      </xdr:nvSpPr>
      <xdr:spPr>
        <a:xfrm>
          <a:off x="10528300" y="1344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22223</xdr:rowOff>
    </xdr:from>
    <xdr:to>
      <xdr:col>50</xdr:col>
      <xdr:colOff>165100</xdr:colOff>
      <xdr:row>78</xdr:row>
      <xdr:rowOff>123823</xdr:rowOff>
    </xdr:to>
    <xdr:sp macro="" textlink="">
      <xdr:nvSpPr>
        <xdr:cNvPr id="425" name="楕円 424">
          <a:extLst>
            <a:ext uri="{FF2B5EF4-FFF2-40B4-BE49-F238E27FC236}">
              <a16:creationId xmlns="" xmlns:a16="http://schemas.microsoft.com/office/drawing/2014/main" id="{00000000-0008-0000-0600-0000A9010000}"/>
            </a:ext>
          </a:extLst>
        </xdr:cNvPr>
        <xdr:cNvSpPr/>
      </xdr:nvSpPr>
      <xdr:spPr>
        <a:xfrm>
          <a:off x="9588500" y="1339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140350</xdr:rowOff>
    </xdr:from>
    <xdr:ext cx="534377" cy="259045"/>
    <xdr:sp macro="" textlink="">
      <xdr:nvSpPr>
        <xdr:cNvPr id="426" name="テキスト ボックス 425">
          <a:extLst>
            <a:ext uri="{FF2B5EF4-FFF2-40B4-BE49-F238E27FC236}">
              <a16:creationId xmlns="" xmlns:a16="http://schemas.microsoft.com/office/drawing/2014/main" id="{00000000-0008-0000-0600-0000AA010000}"/>
            </a:ext>
          </a:extLst>
        </xdr:cNvPr>
        <xdr:cNvSpPr txBox="1"/>
      </xdr:nvSpPr>
      <xdr:spPr>
        <a:xfrm>
          <a:off x="9372111" y="1317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21022</xdr:rowOff>
    </xdr:from>
    <xdr:to>
      <xdr:col>46</xdr:col>
      <xdr:colOff>38100</xdr:colOff>
      <xdr:row>79</xdr:row>
      <xdr:rowOff>122622</xdr:rowOff>
    </xdr:to>
    <xdr:sp macro="" textlink="">
      <xdr:nvSpPr>
        <xdr:cNvPr id="427" name="楕円 426">
          <a:extLst>
            <a:ext uri="{FF2B5EF4-FFF2-40B4-BE49-F238E27FC236}">
              <a16:creationId xmlns="" xmlns:a16="http://schemas.microsoft.com/office/drawing/2014/main" id="{00000000-0008-0000-0600-0000AB010000}"/>
            </a:ext>
          </a:extLst>
        </xdr:cNvPr>
        <xdr:cNvSpPr/>
      </xdr:nvSpPr>
      <xdr:spPr>
        <a:xfrm>
          <a:off x="8699500" y="1356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113749</xdr:rowOff>
    </xdr:from>
    <xdr:ext cx="469744" cy="259045"/>
    <xdr:sp macro="" textlink="">
      <xdr:nvSpPr>
        <xdr:cNvPr id="428" name="テキスト ボックス 427">
          <a:extLst>
            <a:ext uri="{FF2B5EF4-FFF2-40B4-BE49-F238E27FC236}">
              <a16:creationId xmlns="" xmlns:a16="http://schemas.microsoft.com/office/drawing/2014/main" id="{00000000-0008-0000-0600-0000AC010000}"/>
            </a:ext>
          </a:extLst>
        </xdr:cNvPr>
        <xdr:cNvSpPr txBox="1"/>
      </xdr:nvSpPr>
      <xdr:spPr>
        <a:xfrm>
          <a:off x="8515428" y="1365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48079</xdr:rowOff>
    </xdr:from>
    <xdr:to>
      <xdr:col>41</xdr:col>
      <xdr:colOff>101600</xdr:colOff>
      <xdr:row>79</xdr:row>
      <xdr:rowOff>149679</xdr:rowOff>
    </xdr:to>
    <xdr:sp macro="" textlink="">
      <xdr:nvSpPr>
        <xdr:cNvPr id="429" name="楕円 428">
          <a:extLst>
            <a:ext uri="{FF2B5EF4-FFF2-40B4-BE49-F238E27FC236}">
              <a16:creationId xmlns="" xmlns:a16="http://schemas.microsoft.com/office/drawing/2014/main" id="{00000000-0008-0000-0600-0000AD010000}"/>
            </a:ext>
          </a:extLst>
        </xdr:cNvPr>
        <xdr:cNvSpPr/>
      </xdr:nvSpPr>
      <xdr:spPr>
        <a:xfrm>
          <a:off x="781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140806</xdr:rowOff>
    </xdr:from>
    <xdr:ext cx="249299" cy="259045"/>
    <xdr:sp macro="" textlink="">
      <xdr:nvSpPr>
        <xdr:cNvPr id="430" name="テキスト ボックス 429">
          <a:extLst>
            <a:ext uri="{FF2B5EF4-FFF2-40B4-BE49-F238E27FC236}">
              <a16:creationId xmlns="" xmlns:a16="http://schemas.microsoft.com/office/drawing/2014/main" id="{00000000-0008-0000-0600-0000AE010000}"/>
            </a:ext>
          </a:extLst>
        </xdr:cNvPr>
        <xdr:cNvSpPr txBox="1"/>
      </xdr:nvSpPr>
      <xdr:spPr>
        <a:xfrm>
          <a:off x="773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48079</xdr:rowOff>
    </xdr:from>
    <xdr:to>
      <xdr:col>36</xdr:col>
      <xdr:colOff>165100</xdr:colOff>
      <xdr:row>79</xdr:row>
      <xdr:rowOff>149679</xdr:rowOff>
    </xdr:to>
    <xdr:sp macro="" textlink="">
      <xdr:nvSpPr>
        <xdr:cNvPr id="431" name="楕円 430">
          <a:extLst>
            <a:ext uri="{FF2B5EF4-FFF2-40B4-BE49-F238E27FC236}">
              <a16:creationId xmlns="" xmlns:a16="http://schemas.microsoft.com/office/drawing/2014/main" id="{00000000-0008-0000-0600-0000AF010000}"/>
            </a:ext>
          </a:extLst>
        </xdr:cNvPr>
        <xdr:cNvSpPr/>
      </xdr:nvSpPr>
      <xdr:spPr>
        <a:xfrm>
          <a:off x="692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140806</xdr:rowOff>
    </xdr:from>
    <xdr:ext cx="249299" cy="259045"/>
    <xdr:sp macro="" textlink="">
      <xdr:nvSpPr>
        <xdr:cNvPr id="432" name="テキスト ボックス 431">
          <a:extLst>
            <a:ext uri="{FF2B5EF4-FFF2-40B4-BE49-F238E27FC236}">
              <a16:creationId xmlns="" xmlns:a16="http://schemas.microsoft.com/office/drawing/2014/main" id="{00000000-0008-0000-0600-0000B0010000}"/>
            </a:ext>
          </a:extLst>
        </xdr:cNvPr>
        <xdr:cNvSpPr txBox="1"/>
      </xdr:nvSpPr>
      <xdr:spPr>
        <a:xfrm>
          <a:off x="684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39</xdr:rowOff>
    </xdr:from>
    <xdr:to>
      <xdr:col>54</xdr:col>
      <xdr:colOff>189865</xdr:colOff>
      <xdr:row>98</xdr:row>
      <xdr:rowOff>96380</xdr:rowOff>
    </xdr:to>
    <xdr:cxnSp macro="">
      <xdr:nvCxnSpPr>
        <xdr:cNvPr id="454" name="直線コネクタ 453">
          <a:extLst>
            <a:ext uri="{FF2B5EF4-FFF2-40B4-BE49-F238E27FC236}">
              <a16:creationId xmlns="" xmlns:a16="http://schemas.microsoft.com/office/drawing/2014/main" id="{00000000-0008-0000-0600-0000C6010000}"/>
            </a:ext>
          </a:extLst>
        </xdr:cNvPr>
        <xdr:cNvCxnSpPr/>
      </xdr:nvCxnSpPr>
      <xdr:spPr>
        <a:xfrm flipV="1">
          <a:off x="10475595" y="15773439"/>
          <a:ext cx="1270" cy="1125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100207</xdr:rowOff>
    </xdr:from>
    <xdr:ext cx="469744" cy="259045"/>
    <xdr:sp macro="" textlink="">
      <xdr:nvSpPr>
        <xdr:cNvPr id="455" name="普通建設事業費 （ うち更新整備　）最小値テキスト">
          <a:extLst>
            <a:ext uri="{FF2B5EF4-FFF2-40B4-BE49-F238E27FC236}">
              <a16:creationId xmlns="" xmlns:a16="http://schemas.microsoft.com/office/drawing/2014/main" id="{00000000-0008-0000-0600-0000C7010000}"/>
            </a:ext>
          </a:extLst>
        </xdr:cNvPr>
        <xdr:cNvSpPr txBox="1"/>
      </xdr:nvSpPr>
      <xdr:spPr>
        <a:xfrm>
          <a:off x="10528300" y="169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96380</xdr:rowOff>
    </xdr:from>
    <xdr:to>
      <xdr:col>55</xdr:col>
      <xdr:colOff>88900</xdr:colOff>
      <xdr:row>98</xdr:row>
      <xdr:rowOff>96380</xdr:rowOff>
    </xdr:to>
    <xdr:cxnSp macro="">
      <xdr:nvCxnSpPr>
        <xdr:cNvPr id="456" name="直線コネクタ 455">
          <a:extLst>
            <a:ext uri="{FF2B5EF4-FFF2-40B4-BE49-F238E27FC236}">
              <a16:creationId xmlns="" xmlns:a16="http://schemas.microsoft.com/office/drawing/2014/main" id="{00000000-0008-0000-0600-0000C8010000}"/>
            </a:ext>
          </a:extLst>
        </xdr:cNvPr>
        <xdr:cNvCxnSpPr/>
      </xdr:nvCxnSpPr>
      <xdr:spPr>
        <a:xfrm>
          <a:off x="10388600" y="168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118166</xdr:rowOff>
    </xdr:from>
    <xdr:ext cx="599010" cy="259045"/>
    <xdr:sp macro="" textlink="">
      <xdr:nvSpPr>
        <xdr:cNvPr id="457" name="普通建設事業費 （ うち更新整備　）最大値テキスト">
          <a:extLst>
            <a:ext uri="{FF2B5EF4-FFF2-40B4-BE49-F238E27FC236}">
              <a16:creationId xmlns="" xmlns:a16="http://schemas.microsoft.com/office/drawing/2014/main" id="{00000000-0008-0000-0600-0000C9010000}"/>
            </a:ext>
          </a:extLst>
        </xdr:cNvPr>
        <xdr:cNvSpPr txBox="1"/>
      </xdr:nvSpPr>
      <xdr:spPr>
        <a:xfrm>
          <a:off x="10528300" y="1554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39</xdr:rowOff>
    </xdr:from>
    <xdr:to>
      <xdr:col>55</xdr:col>
      <xdr:colOff>88900</xdr:colOff>
      <xdr:row>92</xdr:row>
      <xdr:rowOff>39</xdr:rowOff>
    </xdr:to>
    <xdr:cxnSp macro="">
      <xdr:nvCxnSpPr>
        <xdr:cNvPr id="458" name="直線コネクタ 457">
          <a:extLst>
            <a:ext uri="{FF2B5EF4-FFF2-40B4-BE49-F238E27FC236}">
              <a16:creationId xmlns="" xmlns:a16="http://schemas.microsoft.com/office/drawing/2014/main" id="{00000000-0008-0000-0600-0000CA010000}"/>
            </a:ext>
          </a:extLst>
        </xdr:cNvPr>
        <xdr:cNvCxnSpPr/>
      </xdr:nvCxnSpPr>
      <xdr:spPr>
        <a:xfrm>
          <a:off x="10388600" y="1577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44497</xdr:rowOff>
    </xdr:from>
    <xdr:to>
      <xdr:col>55</xdr:col>
      <xdr:colOff>0</xdr:colOff>
      <xdr:row>98</xdr:row>
      <xdr:rowOff>57761</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flipV="1">
          <a:off x="9639300" y="16846597"/>
          <a:ext cx="838200" cy="1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30263</xdr:rowOff>
    </xdr:from>
    <xdr:ext cx="534377" cy="259045"/>
    <xdr:sp macro="" textlink="">
      <xdr:nvSpPr>
        <xdr:cNvPr id="460" name="普通建設事業費 （ うち更新整備　）平均値テキスト">
          <a:extLst>
            <a:ext uri="{FF2B5EF4-FFF2-40B4-BE49-F238E27FC236}">
              <a16:creationId xmlns="" xmlns:a16="http://schemas.microsoft.com/office/drawing/2014/main" id="{00000000-0008-0000-0600-0000CC010000}"/>
            </a:ext>
          </a:extLst>
        </xdr:cNvPr>
        <xdr:cNvSpPr txBox="1"/>
      </xdr:nvSpPr>
      <xdr:spPr>
        <a:xfrm>
          <a:off x="10528300" y="16489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7386</xdr:rowOff>
    </xdr:from>
    <xdr:to>
      <xdr:col>55</xdr:col>
      <xdr:colOff>50800</xdr:colOff>
      <xdr:row>97</xdr:row>
      <xdr:rowOff>108986</xdr:rowOff>
    </xdr:to>
    <xdr:sp macro="" textlink="">
      <xdr:nvSpPr>
        <xdr:cNvPr id="461" name="フローチャート: 判断 460">
          <a:extLst>
            <a:ext uri="{FF2B5EF4-FFF2-40B4-BE49-F238E27FC236}">
              <a16:creationId xmlns="" xmlns:a16="http://schemas.microsoft.com/office/drawing/2014/main" id="{00000000-0008-0000-0600-0000CD010000}"/>
            </a:ext>
          </a:extLst>
        </xdr:cNvPr>
        <xdr:cNvSpPr/>
      </xdr:nvSpPr>
      <xdr:spPr>
        <a:xfrm>
          <a:off x="104267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23256</xdr:rowOff>
    </xdr:from>
    <xdr:to>
      <xdr:col>50</xdr:col>
      <xdr:colOff>114300</xdr:colOff>
      <xdr:row>98</xdr:row>
      <xdr:rowOff>57761</xdr:rowOff>
    </xdr:to>
    <xdr:cxnSp macro="">
      <xdr:nvCxnSpPr>
        <xdr:cNvPr id="462" name="直線コネクタ 461">
          <a:extLst>
            <a:ext uri="{FF2B5EF4-FFF2-40B4-BE49-F238E27FC236}">
              <a16:creationId xmlns="" xmlns:a16="http://schemas.microsoft.com/office/drawing/2014/main" id="{00000000-0008-0000-0600-0000CE010000}"/>
            </a:ext>
          </a:extLst>
        </xdr:cNvPr>
        <xdr:cNvCxnSpPr/>
      </xdr:nvCxnSpPr>
      <xdr:spPr>
        <a:xfrm>
          <a:off x="8750300" y="16825356"/>
          <a:ext cx="889000" cy="3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33240</xdr:rowOff>
    </xdr:from>
    <xdr:to>
      <xdr:col>50</xdr:col>
      <xdr:colOff>165100</xdr:colOff>
      <xdr:row>97</xdr:row>
      <xdr:rowOff>134840</xdr:rowOff>
    </xdr:to>
    <xdr:sp macro="" textlink="">
      <xdr:nvSpPr>
        <xdr:cNvPr id="463" name="フローチャート: 判断 462">
          <a:extLst>
            <a:ext uri="{FF2B5EF4-FFF2-40B4-BE49-F238E27FC236}">
              <a16:creationId xmlns="" xmlns:a16="http://schemas.microsoft.com/office/drawing/2014/main" id="{00000000-0008-0000-0600-0000CF010000}"/>
            </a:ext>
          </a:extLst>
        </xdr:cNvPr>
        <xdr:cNvSpPr/>
      </xdr:nvSpPr>
      <xdr:spPr>
        <a:xfrm>
          <a:off x="9588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151367</xdr:rowOff>
    </xdr:from>
    <xdr:ext cx="534377" cy="259045"/>
    <xdr:sp macro="" textlink="">
      <xdr:nvSpPr>
        <xdr:cNvPr id="464" name="テキスト ボックス 463">
          <a:extLst>
            <a:ext uri="{FF2B5EF4-FFF2-40B4-BE49-F238E27FC236}">
              <a16:creationId xmlns="" xmlns:a16="http://schemas.microsoft.com/office/drawing/2014/main" id="{00000000-0008-0000-0600-0000D0010000}"/>
            </a:ext>
          </a:extLst>
        </xdr:cNvPr>
        <xdr:cNvSpPr txBox="1"/>
      </xdr:nvSpPr>
      <xdr:spPr>
        <a:xfrm>
          <a:off x="9372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23256</xdr:rowOff>
    </xdr:from>
    <xdr:to>
      <xdr:col>45</xdr:col>
      <xdr:colOff>177800</xdr:colOff>
      <xdr:row>98</xdr:row>
      <xdr:rowOff>52215</xdr:rowOff>
    </xdr:to>
    <xdr:cxnSp macro="">
      <xdr:nvCxnSpPr>
        <xdr:cNvPr id="465" name="直線コネクタ 464">
          <a:extLst>
            <a:ext uri="{FF2B5EF4-FFF2-40B4-BE49-F238E27FC236}">
              <a16:creationId xmlns="" xmlns:a16="http://schemas.microsoft.com/office/drawing/2014/main" id="{00000000-0008-0000-0600-0000D1010000}"/>
            </a:ext>
          </a:extLst>
        </xdr:cNvPr>
        <xdr:cNvCxnSpPr/>
      </xdr:nvCxnSpPr>
      <xdr:spPr>
        <a:xfrm flipV="1">
          <a:off x="7861300" y="16825356"/>
          <a:ext cx="889000" cy="2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27589</xdr:rowOff>
    </xdr:from>
    <xdr:to>
      <xdr:col>46</xdr:col>
      <xdr:colOff>38100</xdr:colOff>
      <xdr:row>97</xdr:row>
      <xdr:rowOff>129189</xdr:rowOff>
    </xdr:to>
    <xdr:sp macro="" textlink="">
      <xdr:nvSpPr>
        <xdr:cNvPr id="466" name="フローチャート: 判断 465">
          <a:extLst>
            <a:ext uri="{FF2B5EF4-FFF2-40B4-BE49-F238E27FC236}">
              <a16:creationId xmlns="" xmlns:a16="http://schemas.microsoft.com/office/drawing/2014/main" id="{00000000-0008-0000-0600-0000D2010000}"/>
            </a:ext>
          </a:extLst>
        </xdr:cNvPr>
        <xdr:cNvSpPr/>
      </xdr:nvSpPr>
      <xdr:spPr>
        <a:xfrm>
          <a:off x="8699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145716</xdr:rowOff>
    </xdr:from>
    <xdr:ext cx="534377" cy="259045"/>
    <xdr:sp macro="" textlink="">
      <xdr:nvSpPr>
        <xdr:cNvPr id="467" name="テキスト ボックス 466">
          <a:extLst>
            <a:ext uri="{FF2B5EF4-FFF2-40B4-BE49-F238E27FC236}">
              <a16:creationId xmlns="" xmlns:a16="http://schemas.microsoft.com/office/drawing/2014/main" id="{00000000-0008-0000-0600-0000D3010000}"/>
            </a:ext>
          </a:extLst>
        </xdr:cNvPr>
        <xdr:cNvSpPr txBox="1"/>
      </xdr:nvSpPr>
      <xdr:spPr>
        <a:xfrm>
          <a:off x="8483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52215</xdr:rowOff>
    </xdr:from>
    <xdr:to>
      <xdr:col>41</xdr:col>
      <xdr:colOff>50800</xdr:colOff>
      <xdr:row>98</xdr:row>
      <xdr:rowOff>59553</xdr:rowOff>
    </xdr:to>
    <xdr:cxnSp macro="">
      <xdr:nvCxnSpPr>
        <xdr:cNvPr id="468" name="直線コネクタ 467">
          <a:extLst>
            <a:ext uri="{FF2B5EF4-FFF2-40B4-BE49-F238E27FC236}">
              <a16:creationId xmlns="" xmlns:a16="http://schemas.microsoft.com/office/drawing/2014/main" id="{00000000-0008-0000-0600-0000D4010000}"/>
            </a:ext>
          </a:extLst>
        </xdr:cNvPr>
        <xdr:cNvCxnSpPr/>
      </xdr:nvCxnSpPr>
      <xdr:spPr>
        <a:xfrm flipV="1">
          <a:off x="6972300" y="16854315"/>
          <a:ext cx="889000" cy="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53837</xdr:rowOff>
    </xdr:from>
    <xdr:to>
      <xdr:col>41</xdr:col>
      <xdr:colOff>101600</xdr:colOff>
      <xdr:row>97</xdr:row>
      <xdr:rowOff>155437</xdr:rowOff>
    </xdr:to>
    <xdr:sp macro="" textlink="">
      <xdr:nvSpPr>
        <xdr:cNvPr id="469" name="フローチャート: 判断 468">
          <a:extLst>
            <a:ext uri="{FF2B5EF4-FFF2-40B4-BE49-F238E27FC236}">
              <a16:creationId xmlns="" xmlns:a16="http://schemas.microsoft.com/office/drawing/2014/main" id="{00000000-0008-0000-0600-0000D5010000}"/>
            </a:ext>
          </a:extLst>
        </xdr:cNvPr>
        <xdr:cNvSpPr/>
      </xdr:nvSpPr>
      <xdr:spPr>
        <a:xfrm>
          <a:off x="7810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514</xdr:rowOff>
    </xdr:from>
    <xdr:ext cx="534377"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7594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95822</xdr:rowOff>
    </xdr:from>
    <xdr:to>
      <xdr:col>36</xdr:col>
      <xdr:colOff>165100</xdr:colOff>
      <xdr:row>98</xdr:row>
      <xdr:rowOff>25972</xdr:rowOff>
    </xdr:to>
    <xdr:sp macro="" textlink="">
      <xdr:nvSpPr>
        <xdr:cNvPr id="471" name="フローチャート: 判断 470">
          <a:extLst>
            <a:ext uri="{FF2B5EF4-FFF2-40B4-BE49-F238E27FC236}">
              <a16:creationId xmlns="" xmlns:a16="http://schemas.microsoft.com/office/drawing/2014/main" id="{00000000-0008-0000-0600-0000D7010000}"/>
            </a:ext>
          </a:extLst>
        </xdr:cNvPr>
        <xdr:cNvSpPr/>
      </xdr:nvSpPr>
      <xdr:spPr>
        <a:xfrm>
          <a:off x="69215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42499</xdr:rowOff>
    </xdr:from>
    <xdr:ext cx="534377" cy="259045"/>
    <xdr:sp macro="" textlink="">
      <xdr:nvSpPr>
        <xdr:cNvPr id="472" name="テキスト ボックス 471">
          <a:extLst>
            <a:ext uri="{FF2B5EF4-FFF2-40B4-BE49-F238E27FC236}">
              <a16:creationId xmlns="" xmlns:a16="http://schemas.microsoft.com/office/drawing/2014/main" id="{00000000-0008-0000-0600-0000D8010000}"/>
            </a:ext>
          </a:extLst>
        </xdr:cNvPr>
        <xdr:cNvSpPr txBox="1"/>
      </xdr:nvSpPr>
      <xdr:spPr>
        <a:xfrm>
          <a:off x="6705111" y="1650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165147</xdr:rowOff>
    </xdr:from>
    <xdr:to>
      <xdr:col>55</xdr:col>
      <xdr:colOff>50800</xdr:colOff>
      <xdr:row>98</xdr:row>
      <xdr:rowOff>95297</xdr:rowOff>
    </xdr:to>
    <xdr:sp macro="" textlink="">
      <xdr:nvSpPr>
        <xdr:cNvPr id="478" name="楕円 477">
          <a:extLst>
            <a:ext uri="{FF2B5EF4-FFF2-40B4-BE49-F238E27FC236}">
              <a16:creationId xmlns="" xmlns:a16="http://schemas.microsoft.com/office/drawing/2014/main" id="{00000000-0008-0000-0600-0000DE010000}"/>
            </a:ext>
          </a:extLst>
        </xdr:cNvPr>
        <xdr:cNvSpPr/>
      </xdr:nvSpPr>
      <xdr:spPr>
        <a:xfrm>
          <a:off x="10426700" y="1679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80074</xdr:rowOff>
    </xdr:from>
    <xdr:ext cx="534377" cy="259045"/>
    <xdr:sp macro="" textlink="">
      <xdr:nvSpPr>
        <xdr:cNvPr id="479" name="普通建設事業費 （ うち更新整備　）該当値テキスト">
          <a:extLst>
            <a:ext uri="{FF2B5EF4-FFF2-40B4-BE49-F238E27FC236}">
              <a16:creationId xmlns="" xmlns:a16="http://schemas.microsoft.com/office/drawing/2014/main" id="{00000000-0008-0000-0600-0000DF010000}"/>
            </a:ext>
          </a:extLst>
        </xdr:cNvPr>
        <xdr:cNvSpPr txBox="1"/>
      </xdr:nvSpPr>
      <xdr:spPr>
        <a:xfrm>
          <a:off x="10528300" y="1671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6961</xdr:rowOff>
    </xdr:from>
    <xdr:to>
      <xdr:col>50</xdr:col>
      <xdr:colOff>165100</xdr:colOff>
      <xdr:row>98</xdr:row>
      <xdr:rowOff>108561</xdr:rowOff>
    </xdr:to>
    <xdr:sp macro="" textlink="">
      <xdr:nvSpPr>
        <xdr:cNvPr id="480" name="楕円 479">
          <a:extLst>
            <a:ext uri="{FF2B5EF4-FFF2-40B4-BE49-F238E27FC236}">
              <a16:creationId xmlns="" xmlns:a16="http://schemas.microsoft.com/office/drawing/2014/main" id="{00000000-0008-0000-0600-0000E0010000}"/>
            </a:ext>
          </a:extLst>
        </xdr:cNvPr>
        <xdr:cNvSpPr/>
      </xdr:nvSpPr>
      <xdr:spPr>
        <a:xfrm>
          <a:off x="9588500" y="1680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99688</xdr:rowOff>
    </xdr:from>
    <xdr:ext cx="534377"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9372111" y="1690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143906</xdr:rowOff>
    </xdr:from>
    <xdr:to>
      <xdr:col>46</xdr:col>
      <xdr:colOff>38100</xdr:colOff>
      <xdr:row>98</xdr:row>
      <xdr:rowOff>74056</xdr:rowOff>
    </xdr:to>
    <xdr:sp macro="" textlink="">
      <xdr:nvSpPr>
        <xdr:cNvPr id="482" name="楕円 481">
          <a:extLst>
            <a:ext uri="{FF2B5EF4-FFF2-40B4-BE49-F238E27FC236}">
              <a16:creationId xmlns="" xmlns:a16="http://schemas.microsoft.com/office/drawing/2014/main" id="{00000000-0008-0000-0600-0000E2010000}"/>
            </a:ext>
          </a:extLst>
        </xdr:cNvPr>
        <xdr:cNvSpPr/>
      </xdr:nvSpPr>
      <xdr:spPr>
        <a:xfrm>
          <a:off x="8699500" y="1677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65183</xdr:rowOff>
    </xdr:from>
    <xdr:ext cx="534377" cy="259045"/>
    <xdr:sp macro="" textlink="">
      <xdr:nvSpPr>
        <xdr:cNvPr id="483" name="テキスト ボックス 482">
          <a:extLst>
            <a:ext uri="{FF2B5EF4-FFF2-40B4-BE49-F238E27FC236}">
              <a16:creationId xmlns="" xmlns:a16="http://schemas.microsoft.com/office/drawing/2014/main" id="{00000000-0008-0000-0600-0000E3010000}"/>
            </a:ext>
          </a:extLst>
        </xdr:cNvPr>
        <xdr:cNvSpPr txBox="1"/>
      </xdr:nvSpPr>
      <xdr:spPr>
        <a:xfrm>
          <a:off x="8483111" y="1686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1415</xdr:rowOff>
    </xdr:from>
    <xdr:to>
      <xdr:col>41</xdr:col>
      <xdr:colOff>101600</xdr:colOff>
      <xdr:row>98</xdr:row>
      <xdr:rowOff>103015</xdr:rowOff>
    </xdr:to>
    <xdr:sp macro="" textlink="">
      <xdr:nvSpPr>
        <xdr:cNvPr id="484" name="楕円 483">
          <a:extLst>
            <a:ext uri="{FF2B5EF4-FFF2-40B4-BE49-F238E27FC236}">
              <a16:creationId xmlns="" xmlns:a16="http://schemas.microsoft.com/office/drawing/2014/main" id="{00000000-0008-0000-0600-0000E4010000}"/>
            </a:ext>
          </a:extLst>
        </xdr:cNvPr>
        <xdr:cNvSpPr/>
      </xdr:nvSpPr>
      <xdr:spPr>
        <a:xfrm>
          <a:off x="7810500" y="1680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94142</xdr:rowOff>
    </xdr:from>
    <xdr:ext cx="534377" cy="259045"/>
    <xdr:sp macro="" textlink="">
      <xdr:nvSpPr>
        <xdr:cNvPr id="485" name="テキスト ボックス 484">
          <a:extLst>
            <a:ext uri="{FF2B5EF4-FFF2-40B4-BE49-F238E27FC236}">
              <a16:creationId xmlns="" xmlns:a16="http://schemas.microsoft.com/office/drawing/2014/main" id="{00000000-0008-0000-0600-0000E5010000}"/>
            </a:ext>
          </a:extLst>
        </xdr:cNvPr>
        <xdr:cNvSpPr txBox="1"/>
      </xdr:nvSpPr>
      <xdr:spPr>
        <a:xfrm>
          <a:off x="7594111" y="1689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8753</xdr:rowOff>
    </xdr:from>
    <xdr:to>
      <xdr:col>36</xdr:col>
      <xdr:colOff>165100</xdr:colOff>
      <xdr:row>98</xdr:row>
      <xdr:rowOff>110353</xdr:rowOff>
    </xdr:to>
    <xdr:sp macro="" textlink="">
      <xdr:nvSpPr>
        <xdr:cNvPr id="486" name="楕円 485">
          <a:extLst>
            <a:ext uri="{FF2B5EF4-FFF2-40B4-BE49-F238E27FC236}">
              <a16:creationId xmlns="" xmlns:a16="http://schemas.microsoft.com/office/drawing/2014/main" id="{00000000-0008-0000-0600-0000E6010000}"/>
            </a:ext>
          </a:extLst>
        </xdr:cNvPr>
        <xdr:cNvSpPr/>
      </xdr:nvSpPr>
      <xdr:spPr>
        <a:xfrm>
          <a:off x="6921500" y="1681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101480</xdr:rowOff>
    </xdr:from>
    <xdr:ext cx="534377" cy="259045"/>
    <xdr:sp macro="" textlink="">
      <xdr:nvSpPr>
        <xdr:cNvPr id="487" name="テキスト ボックス 486">
          <a:extLst>
            <a:ext uri="{FF2B5EF4-FFF2-40B4-BE49-F238E27FC236}">
              <a16:creationId xmlns="" xmlns:a16="http://schemas.microsoft.com/office/drawing/2014/main" id="{00000000-0008-0000-0600-0000E7010000}"/>
            </a:ext>
          </a:extLst>
        </xdr:cNvPr>
        <xdr:cNvSpPr txBox="1"/>
      </xdr:nvSpPr>
      <xdr:spPr>
        <a:xfrm>
          <a:off x="6705111" y="1690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119443</xdr:rowOff>
    </xdr:from>
    <xdr:to>
      <xdr:col>85</xdr:col>
      <xdr:colOff>126364</xdr:colOff>
      <xdr:row>39</xdr:row>
      <xdr:rowOff>44450</xdr:rowOff>
    </xdr:to>
    <xdr:cxnSp macro="">
      <xdr:nvCxnSpPr>
        <xdr:cNvPr id="511" name="直線コネクタ 510">
          <a:extLst>
            <a:ext uri="{FF2B5EF4-FFF2-40B4-BE49-F238E27FC236}">
              <a16:creationId xmlns="" xmlns:a16="http://schemas.microsoft.com/office/drawing/2014/main" id="{00000000-0008-0000-0600-0000FF010000}"/>
            </a:ext>
          </a:extLst>
        </xdr:cNvPr>
        <xdr:cNvCxnSpPr/>
      </xdr:nvCxnSpPr>
      <xdr:spPr>
        <a:xfrm flipV="1">
          <a:off x="16317595" y="5434393"/>
          <a:ext cx="1269" cy="1296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66120</xdr:rowOff>
    </xdr:from>
    <xdr:ext cx="599010" cy="259045"/>
    <xdr:sp macro="" textlink="">
      <xdr:nvSpPr>
        <xdr:cNvPr id="514" name="災害復旧事業費最大値テキスト">
          <a:extLst>
            <a:ext uri="{FF2B5EF4-FFF2-40B4-BE49-F238E27FC236}">
              <a16:creationId xmlns="" xmlns:a16="http://schemas.microsoft.com/office/drawing/2014/main" id="{00000000-0008-0000-0600-000002020000}"/>
            </a:ext>
          </a:extLst>
        </xdr:cNvPr>
        <xdr:cNvSpPr txBox="1"/>
      </xdr:nvSpPr>
      <xdr:spPr>
        <a:xfrm>
          <a:off x="16370300" y="520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119443</xdr:rowOff>
    </xdr:from>
    <xdr:to>
      <xdr:col>86</xdr:col>
      <xdr:colOff>25400</xdr:colOff>
      <xdr:row>31</xdr:row>
      <xdr:rowOff>119443</xdr:rowOff>
    </xdr:to>
    <xdr:cxnSp macro="">
      <xdr:nvCxnSpPr>
        <xdr:cNvPr id="515" name="直線コネクタ 514">
          <a:extLst>
            <a:ext uri="{FF2B5EF4-FFF2-40B4-BE49-F238E27FC236}">
              <a16:creationId xmlns="" xmlns:a16="http://schemas.microsoft.com/office/drawing/2014/main" id="{00000000-0008-0000-0600-000003020000}"/>
            </a:ext>
          </a:extLst>
        </xdr:cNvPr>
        <xdr:cNvCxnSpPr/>
      </xdr:nvCxnSpPr>
      <xdr:spPr>
        <a:xfrm>
          <a:off x="16230600" y="54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26251</xdr:rowOff>
    </xdr:from>
    <xdr:to>
      <xdr:col>85</xdr:col>
      <xdr:colOff>127000</xdr:colOff>
      <xdr:row>39</xdr:row>
      <xdr:rowOff>44450</xdr:rowOff>
    </xdr:to>
    <xdr:cxnSp macro="">
      <xdr:nvCxnSpPr>
        <xdr:cNvPr id="516" name="直線コネクタ 515">
          <a:extLst>
            <a:ext uri="{FF2B5EF4-FFF2-40B4-BE49-F238E27FC236}">
              <a16:creationId xmlns="" xmlns:a16="http://schemas.microsoft.com/office/drawing/2014/main" id="{00000000-0008-0000-0600-000004020000}"/>
            </a:ext>
          </a:extLst>
        </xdr:cNvPr>
        <xdr:cNvCxnSpPr/>
      </xdr:nvCxnSpPr>
      <xdr:spPr>
        <a:xfrm flipV="1">
          <a:off x="15481300" y="6712801"/>
          <a:ext cx="838200" cy="1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104970</xdr:rowOff>
    </xdr:from>
    <xdr:ext cx="469744" cy="259045"/>
    <xdr:sp macro="" textlink="">
      <xdr:nvSpPr>
        <xdr:cNvPr id="517" name="災害復旧事業費平均値テキスト">
          <a:extLst>
            <a:ext uri="{FF2B5EF4-FFF2-40B4-BE49-F238E27FC236}">
              <a16:creationId xmlns="" xmlns:a16="http://schemas.microsoft.com/office/drawing/2014/main" id="{00000000-0008-0000-0600-000005020000}"/>
            </a:ext>
          </a:extLst>
        </xdr:cNvPr>
        <xdr:cNvSpPr txBox="1"/>
      </xdr:nvSpPr>
      <xdr:spPr>
        <a:xfrm>
          <a:off x="16370300" y="6448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82093</xdr:rowOff>
    </xdr:from>
    <xdr:to>
      <xdr:col>85</xdr:col>
      <xdr:colOff>177800</xdr:colOff>
      <xdr:row>39</xdr:row>
      <xdr:rowOff>12243</xdr:rowOff>
    </xdr:to>
    <xdr:sp macro="" textlink="">
      <xdr:nvSpPr>
        <xdr:cNvPr id="518" name="フローチャート: 判断 517">
          <a:extLst>
            <a:ext uri="{FF2B5EF4-FFF2-40B4-BE49-F238E27FC236}">
              <a16:creationId xmlns="" xmlns:a16="http://schemas.microsoft.com/office/drawing/2014/main" id="{00000000-0008-0000-0600-000006020000}"/>
            </a:ext>
          </a:extLst>
        </xdr:cNvPr>
        <xdr:cNvSpPr/>
      </xdr:nvSpPr>
      <xdr:spPr>
        <a:xfrm>
          <a:off x="16268700" y="65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a:extLst>
            <a:ext uri="{FF2B5EF4-FFF2-40B4-BE49-F238E27FC236}">
              <a16:creationId xmlns="" xmlns:a16="http://schemas.microsoft.com/office/drawing/2014/main" id="{00000000-0008-0000-0600-000007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105511</xdr:rowOff>
    </xdr:from>
    <xdr:to>
      <xdr:col>81</xdr:col>
      <xdr:colOff>101600</xdr:colOff>
      <xdr:row>39</xdr:row>
      <xdr:rowOff>35661</xdr:rowOff>
    </xdr:to>
    <xdr:sp macro="" textlink="">
      <xdr:nvSpPr>
        <xdr:cNvPr id="520" name="フローチャート: 判断 519">
          <a:extLst>
            <a:ext uri="{FF2B5EF4-FFF2-40B4-BE49-F238E27FC236}">
              <a16:creationId xmlns="" xmlns:a16="http://schemas.microsoft.com/office/drawing/2014/main" id="{00000000-0008-0000-0600-000008020000}"/>
            </a:ext>
          </a:extLst>
        </xdr:cNvPr>
        <xdr:cNvSpPr/>
      </xdr:nvSpPr>
      <xdr:spPr>
        <a:xfrm>
          <a:off x="15430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52189</xdr:rowOff>
    </xdr:from>
    <xdr:ext cx="469744" cy="259045"/>
    <xdr:sp macro="" textlink="">
      <xdr:nvSpPr>
        <xdr:cNvPr id="521" name="テキスト ボックス 520">
          <a:extLst>
            <a:ext uri="{FF2B5EF4-FFF2-40B4-BE49-F238E27FC236}">
              <a16:creationId xmlns="" xmlns:a16="http://schemas.microsoft.com/office/drawing/2014/main" id="{00000000-0008-0000-0600-000009020000}"/>
            </a:ext>
          </a:extLst>
        </xdr:cNvPr>
        <xdr:cNvSpPr txBox="1"/>
      </xdr:nvSpPr>
      <xdr:spPr>
        <a:xfrm>
          <a:off x="15246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a:extLst>
            <a:ext uri="{FF2B5EF4-FFF2-40B4-BE49-F238E27FC236}">
              <a16:creationId xmlns="" xmlns:a16="http://schemas.microsoft.com/office/drawing/2014/main" id="{00000000-0008-0000-0600-00000A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145542</xdr:rowOff>
    </xdr:from>
    <xdr:to>
      <xdr:col>76</xdr:col>
      <xdr:colOff>165100</xdr:colOff>
      <xdr:row>39</xdr:row>
      <xdr:rowOff>75692</xdr:rowOff>
    </xdr:to>
    <xdr:sp macro="" textlink="">
      <xdr:nvSpPr>
        <xdr:cNvPr id="523" name="フローチャート: 判断 522">
          <a:extLst>
            <a:ext uri="{FF2B5EF4-FFF2-40B4-BE49-F238E27FC236}">
              <a16:creationId xmlns="" xmlns:a16="http://schemas.microsoft.com/office/drawing/2014/main" id="{00000000-0008-0000-0600-00000B020000}"/>
            </a:ext>
          </a:extLst>
        </xdr:cNvPr>
        <xdr:cNvSpPr/>
      </xdr:nvSpPr>
      <xdr:spPr>
        <a:xfrm>
          <a:off x="145415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92219</xdr:rowOff>
    </xdr:from>
    <xdr:ext cx="469744" cy="259045"/>
    <xdr:sp macro="" textlink="">
      <xdr:nvSpPr>
        <xdr:cNvPr id="524" name="テキスト ボックス 523">
          <a:extLst>
            <a:ext uri="{FF2B5EF4-FFF2-40B4-BE49-F238E27FC236}">
              <a16:creationId xmlns="" xmlns:a16="http://schemas.microsoft.com/office/drawing/2014/main" id="{00000000-0008-0000-0600-00000C020000}"/>
            </a:ext>
          </a:extLst>
        </xdr:cNvPr>
        <xdr:cNvSpPr txBox="1"/>
      </xdr:nvSpPr>
      <xdr:spPr>
        <a:xfrm>
          <a:off x="14357428" y="643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 xmlns:a16="http://schemas.microsoft.com/office/drawing/2014/main"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123292</xdr:rowOff>
    </xdr:from>
    <xdr:to>
      <xdr:col>72</xdr:col>
      <xdr:colOff>38100</xdr:colOff>
      <xdr:row>39</xdr:row>
      <xdr:rowOff>53442</xdr:rowOff>
    </xdr:to>
    <xdr:sp macro="" textlink="">
      <xdr:nvSpPr>
        <xdr:cNvPr id="526" name="フローチャート: 判断 525">
          <a:extLst>
            <a:ext uri="{FF2B5EF4-FFF2-40B4-BE49-F238E27FC236}">
              <a16:creationId xmlns="" xmlns:a16="http://schemas.microsoft.com/office/drawing/2014/main" id="{00000000-0008-0000-0600-00000E020000}"/>
            </a:ext>
          </a:extLst>
        </xdr:cNvPr>
        <xdr:cNvSpPr/>
      </xdr:nvSpPr>
      <xdr:spPr>
        <a:xfrm>
          <a:off x="13652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69969</xdr:rowOff>
    </xdr:from>
    <xdr:ext cx="469744" cy="259045"/>
    <xdr:sp macro="" textlink="">
      <xdr:nvSpPr>
        <xdr:cNvPr id="527" name="テキスト ボックス 526">
          <a:extLst>
            <a:ext uri="{FF2B5EF4-FFF2-40B4-BE49-F238E27FC236}">
              <a16:creationId xmlns="" xmlns:a16="http://schemas.microsoft.com/office/drawing/2014/main" id="{00000000-0008-0000-0600-00000F020000}"/>
            </a:ext>
          </a:extLst>
        </xdr:cNvPr>
        <xdr:cNvSpPr txBox="1"/>
      </xdr:nvSpPr>
      <xdr:spPr>
        <a:xfrm>
          <a:off x="13468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144411</xdr:rowOff>
    </xdr:from>
    <xdr:to>
      <xdr:col>67</xdr:col>
      <xdr:colOff>101600</xdr:colOff>
      <xdr:row>39</xdr:row>
      <xdr:rowOff>74561</xdr:rowOff>
    </xdr:to>
    <xdr:sp macro="" textlink="">
      <xdr:nvSpPr>
        <xdr:cNvPr id="528" name="フローチャート: 判断 527">
          <a:extLst>
            <a:ext uri="{FF2B5EF4-FFF2-40B4-BE49-F238E27FC236}">
              <a16:creationId xmlns="" xmlns:a16="http://schemas.microsoft.com/office/drawing/2014/main" id="{00000000-0008-0000-0600-000010020000}"/>
            </a:ext>
          </a:extLst>
        </xdr:cNvPr>
        <xdr:cNvSpPr/>
      </xdr:nvSpPr>
      <xdr:spPr>
        <a:xfrm>
          <a:off x="12763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91089</xdr:rowOff>
    </xdr:from>
    <xdr:ext cx="469744" cy="259045"/>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12579428" y="643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146901</xdr:rowOff>
    </xdr:from>
    <xdr:to>
      <xdr:col>85</xdr:col>
      <xdr:colOff>177800</xdr:colOff>
      <xdr:row>39</xdr:row>
      <xdr:rowOff>77051</xdr:rowOff>
    </xdr:to>
    <xdr:sp macro="" textlink="">
      <xdr:nvSpPr>
        <xdr:cNvPr id="535" name="楕円 534">
          <a:extLst>
            <a:ext uri="{FF2B5EF4-FFF2-40B4-BE49-F238E27FC236}">
              <a16:creationId xmlns="" xmlns:a16="http://schemas.microsoft.com/office/drawing/2014/main" id="{00000000-0008-0000-0600-000017020000}"/>
            </a:ext>
          </a:extLst>
        </xdr:cNvPr>
        <xdr:cNvSpPr/>
      </xdr:nvSpPr>
      <xdr:spPr>
        <a:xfrm>
          <a:off x="16268700" y="666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61828</xdr:rowOff>
    </xdr:from>
    <xdr:ext cx="469744" cy="259045"/>
    <xdr:sp macro="" textlink="">
      <xdr:nvSpPr>
        <xdr:cNvPr id="536" name="災害復旧事業費該当値テキスト">
          <a:extLst>
            <a:ext uri="{FF2B5EF4-FFF2-40B4-BE49-F238E27FC236}">
              <a16:creationId xmlns="" xmlns:a16="http://schemas.microsoft.com/office/drawing/2014/main" id="{00000000-0008-0000-0600-000018020000}"/>
            </a:ext>
          </a:extLst>
        </xdr:cNvPr>
        <xdr:cNvSpPr txBox="1"/>
      </xdr:nvSpPr>
      <xdr:spPr>
        <a:xfrm>
          <a:off x="16370300" y="657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156060</xdr:rowOff>
    </xdr:from>
    <xdr:to>
      <xdr:col>85</xdr:col>
      <xdr:colOff>126364</xdr:colOff>
      <xdr:row>79</xdr:row>
      <xdr:rowOff>18573</xdr:rowOff>
    </xdr:to>
    <xdr:cxnSp macro="">
      <xdr:nvCxnSpPr>
        <xdr:cNvPr id="617" name="直線コネクタ 616">
          <a:extLst>
            <a:ext uri="{FF2B5EF4-FFF2-40B4-BE49-F238E27FC236}">
              <a16:creationId xmlns="" xmlns:a16="http://schemas.microsoft.com/office/drawing/2014/main" id="{00000000-0008-0000-0600-000069020000}"/>
            </a:ext>
          </a:extLst>
        </xdr:cNvPr>
        <xdr:cNvCxnSpPr/>
      </xdr:nvCxnSpPr>
      <xdr:spPr>
        <a:xfrm flipV="1">
          <a:off x="16317595" y="12329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22400</xdr:rowOff>
    </xdr:from>
    <xdr:ext cx="469744" cy="259045"/>
    <xdr:sp macro="" textlink="">
      <xdr:nvSpPr>
        <xdr:cNvPr id="618" name="公債費最小値テキスト">
          <a:extLst>
            <a:ext uri="{FF2B5EF4-FFF2-40B4-BE49-F238E27FC236}">
              <a16:creationId xmlns="" xmlns:a16="http://schemas.microsoft.com/office/drawing/2014/main" id="{00000000-0008-0000-0600-00006A020000}"/>
            </a:ext>
          </a:extLst>
        </xdr:cNvPr>
        <xdr:cNvSpPr txBox="1"/>
      </xdr:nvSpPr>
      <xdr:spPr>
        <a:xfrm>
          <a:off x="16370300" y="1356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18573</xdr:rowOff>
    </xdr:from>
    <xdr:to>
      <xdr:col>86</xdr:col>
      <xdr:colOff>25400</xdr:colOff>
      <xdr:row>79</xdr:row>
      <xdr:rowOff>18573</xdr:rowOff>
    </xdr:to>
    <xdr:cxnSp macro="">
      <xdr:nvCxnSpPr>
        <xdr:cNvPr id="619" name="直線コネクタ 618">
          <a:extLst>
            <a:ext uri="{FF2B5EF4-FFF2-40B4-BE49-F238E27FC236}">
              <a16:creationId xmlns="" xmlns:a16="http://schemas.microsoft.com/office/drawing/2014/main" id="{00000000-0008-0000-0600-00006B020000}"/>
            </a:ext>
          </a:extLst>
        </xdr:cNvPr>
        <xdr:cNvCxnSpPr/>
      </xdr:nvCxnSpPr>
      <xdr:spPr>
        <a:xfrm>
          <a:off x="16230600" y="1356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102737</xdr:rowOff>
    </xdr:from>
    <xdr:ext cx="599010" cy="259045"/>
    <xdr:sp macro="" textlink="">
      <xdr:nvSpPr>
        <xdr:cNvPr id="620" name="公債費最大値テキスト">
          <a:extLst>
            <a:ext uri="{FF2B5EF4-FFF2-40B4-BE49-F238E27FC236}">
              <a16:creationId xmlns="" xmlns:a16="http://schemas.microsoft.com/office/drawing/2014/main" id="{00000000-0008-0000-0600-00006C020000}"/>
            </a:ext>
          </a:extLst>
        </xdr:cNvPr>
        <xdr:cNvSpPr txBox="1"/>
      </xdr:nvSpPr>
      <xdr:spPr>
        <a:xfrm>
          <a:off x="16370300" y="1210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156060</xdr:rowOff>
    </xdr:from>
    <xdr:to>
      <xdr:col>86</xdr:col>
      <xdr:colOff>25400</xdr:colOff>
      <xdr:row>71</xdr:row>
      <xdr:rowOff>156060</xdr:rowOff>
    </xdr:to>
    <xdr:cxnSp macro="">
      <xdr:nvCxnSpPr>
        <xdr:cNvPr id="621" name="直線コネクタ 620">
          <a:extLst>
            <a:ext uri="{FF2B5EF4-FFF2-40B4-BE49-F238E27FC236}">
              <a16:creationId xmlns="" xmlns:a16="http://schemas.microsoft.com/office/drawing/2014/main" id="{00000000-0008-0000-0600-00006D020000}"/>
            </a:ext>
          </a:extLst>
        </xdr:cNvPr>
        <xdr:cNvCxnSpPr/>
      </xdr:nvCxnSpPr>
      <xdr:spPr>
        <a:xfrm>
          <a:off x="16230600" y="123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137871</xdr:rowOff>
    </xdr:from>
    <xdr:to>
      <xdr:col>85</xdr:col>
      <xdr:colOff>127000</xdr:colOff>
      <xdr:row>77</xdr:row>
      <xdr:rowOff>147740</xdr:rowOff>
    </xdr:to>
    <xdr:cxnSp macro="">
      <xdr:nvCxnSpPr>
        <xdr:cNvPr id="622" name="直線コネクタ 621">
          <a:extLst>
            <a:ext uri="{FF2B5EF4-FFF2-40B4-BE49-F238E27FC236}">
              <a16:creationId xmlns="" xmlns:a16="http://schemas.microsoft.com/office/drawing/2014/main" id="{00000000-0008-0000-0600-00006E020000}"/>
            </a:ext>
          </a:extLst>
        </xdr:cNvPr>
        <xdr:cNvCxnSpPr/>
      </xdr:nvCxnSpPr>
      <xdr:spPr>
        <a:xfrm>
          <a:off x="15481300" y="13339521"/>
          <a:ext cx="838200" cy="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118978</xdr:rowOff>
    </xdr:from>
    <xdr:ext cx="534377" cy="259045"/>
    <xdr:sp macro="" textlink="">
      <xdr:nvSpPr>
        <xdr:cNvPr id="623" name="公債費平均値テキスト">
          <a:extLst>
            <a:ext uri="{FF2B5EF4-FFF2-40B4-BE49-F238E27FC236}">
              <a16:creationId xmlns="" xmlns:a16="http://schemas.microsoft.com/office/drawing/2014/main" id="{00000000-0008-0000-0600-00006F020000}"/>
            </a:ext>
          </a:extLst>
        </xdr:cNvPr>
        <xdr:cNvSpPr txBox="1"/>
      </xdr:nvSpPr>
      <xdr:spPr>
        <a:xfrm>
          <a:off x="16370300" y="12977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96101</xdr:rowOff>
    </xdr:from>
    <xdr:to>
      <xdr:col>85</xdr:col>
      <xdr:colOff>177800</xdr:colOff>
      <xdr:row>77</xdr:row>
      <xdr:rowOff>26251</xdr:rowOff>
    </xdr:to>
    <xdr:sp macro="" textlink="">
      <xdr:nvSpPr>
        <xdr:cNvPr id="624" name="フローチャート: 判断 623">
          <a:extLst>
            <a:ext uri="{FF2B5EF4-FFF2-40B4-BE49-F238E27FC236}">
              <a16:creationId xmlns="" xmlns:a16="http://schemas.microsoft.com/office/drawing/2014/main" id="{00000000-0008-0000-0600-000070020000}"/>
            </a:ext>
          </a:extLst>
        </xdr:cNvPr>
        <xdr:cNvSpPr/>
      </xdr:nvSpPr>
      <xdr:spPr>
        <a:xfrm>
          <a:off x="162687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137871</xdr:rowOff>
    </xdr:from>
    <xdr:to>
      <xdr:col>81</xdr:col>
      <xdr:colOff>50800</xdr:colOff>
      <xdr:row>77</xdr:row>
      <xdr:rowOff>149972</xdr:rowOff>
    </xdr:to>
    <xdr:cxnSp macro="">
      <xdr:nvCxnSpPr>
        <xdr:cNvPr id="625" name="直線コネクタ 624">
          <a:extLst>
            <a:ext uri="{FF2B5EF4-FFF2-40B4-BE49-F238E27FC236}">
              <a16:creationId xmlns="" xmlns:a16="http://schemas.microsoft.com/office/drawing/2014/main" id="{00000000-0008-0000-0600-000071020000}"/>
            </a:ext>
          </a:extLst>
        </xdr:cNvPr>
        <xdr:cNvCxnSpPr/>
      </xdr:nvCxnSpPr>
      <xdr:spPr>
        <a:xfrm flipV="1">
          <a:off x="14592300" y="13339521"/>
          <a:ext cx="889000" cy="1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109048</xdr:rowOff>
    </xdr:from>
    <xdr:to>
      <xdr:col>81</xdr:col>
      <xdr:colOff>101600</xdr:colOff>
      <xdr:row>77</xdr:row>
      <xdr:rowOff>39198</xdr:rowOff>
    </xdr:to>
    <xdr:sp macro="" textlink="">
      <xdr:nvSpPr>
        <xdr:cNvPr id="626" name="フローチャート: 判断 625">
          <a:extLst>
            <a:ext uri="{FF2B5EF4-FFF2-40B4-BE49-F238E27FC236}">
              <a16:creationId xmlns="" xmlns:a16="http://schemas.microsoft.com/office/drawing/2014/main" id="{00000000-0008-0000-0600-000072020000}"/>
            </a:ext>
          </a:extLst>
        </xdr:cNvPr>
        <xdr:cNvSpPr/>
      </xdr:nvSpPr>
      <xdr:spPr>
        <a:xfrm>
          <a:off x="15430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55725</xdr:rowOff>
    </xdr:from>
    <xdr:ext cx="534377" cy="259045"/>
    <xdr:sp macro="" textlink="">
      <xdr:nvSpPr>
        <xdr:cNvPr id="627" name="テキスト ボックス 626">
          <a:extLst>
            <a:ext uri="{FF2B5EF4-FFF2-40B4-BE49-F238E27FC236}">
              <a16:creationId xmlns="" xmlns:a16="http://schemas.microsoft.com/office/drawing/2014/main" id="{00000000-0008-0000-0600-000073020000}"/>
            </a:ext>
          </a:extLst>
        </xdr:cNvPr>
        <xdr:cNvSpPr txBox="1"/>
      </xdr:nvSpPr>
      <xdr:spPr>
        <a:xfrm>
          <a:off x="15214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149972</xdr:rowOff>
    </xdr:from>
    <xdr:to>
      <xdr:col>76</xdr:col>
      <xdr:colOff>114300</xdr:colOff>
      <xdr:row>77</xdr:row>
      <xdr:rowOff>152608</xdr:rowOff>
    </xdr:to>
    <xdr:cxnSp macro="">
      <xdr:nvCxnSpPr>
        <xdr:cNvPr id="628" name="直線コネクタ 627">
          <a:extLst>
            <a:ext uri="{FF2B5EF4-FFF2-40B4-BE49-F238E27FC236}">
              <a16:creationId xmlns="" xmlns:a16="http://schemas.microsoft.com/office/drawing/2014/main" id="{00000000-0008-0000-0600-000074020000}"/>
            </a:ext>
          </a:extLst>
        </xdr:cNvPr>
        <xdr:cNvCxnSpPr/>
      </xdr:nvCxnSpPr>
      <xdr:spPr>
        <a:xfrm flipV="1">
          <a:off x="13703300" y="13351622"/>
          <a:ext cx="889000" cy="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110525</xdr:rowOff>
    </xdr:from>
    <xdr:to>
      <xdr:col>76</xdr:col>
      <xdr:colOff>165100</xdr:colOff>
      <xdr:row>77</xdr:row>
      <xdr:rowOff>40675</xdr:rowOff>
    </xdr:to>
    <xdr:sp macro="" textlink="">
      <xdr:nvSpPr>
        <xdr:cNvPr id="629" name="フローチャート: 判断 628">
          <a:extLst>
            <a:ext uri="{FF2B5EF4-FFF2-40B4-BE49-F238E27FC236}">
              <a16:creationId xmlns="" xmlns:a16="http://schemas.microsoft.com/office/drawing/2014/main" id="{00000000-0008-0000-0600-000075020000}"/>
            </a:ext>
          </a:extLst>
        </xdr:cNvPr>
        <xdr:cNvSpPr/>
      </xdr:nvSpPr>
      <xdr:spPr>
        <a:xfrm>
          <a:off x="14541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57203</xdr:rowOff>
    </xdr:from>
    <xdr:ext cx="534377" cy="259045"/>
    <xdr:sp macro="" textlink="">
      <xdr:nvSpPr>
        <xdr:cNvPr id="630" name="テキスト ボックス 629">
          <a:extLst>
            <a:ext uri="{FF2B5EF4-FFF2-40B4-BE49-F238E27FC236}">
              <a16:creationId xmlns="" xmlns:a16="http://schemas.microsoft.com/office/drawing/2014/main" id="{00000000-0008-0000-0600-000076020000}"/>
            </a:ext>
          </a:extLst>
        </xdr:cNvPr>
        <xdr:cNvSpPr txBox="1"/>
      </xdr:nvSpPr>
      <xdr:spPr>
        <a:xfrm>
          <a:off x="14325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152608</xdr:rowOff>
    </xdr:from>
    <xdr:to>
      <xdr:col>71</xdr:col>
      <xdr:colOff>177800</xdr:colOff>
      <xdr:row>77</xdr:row>
      <xdr:rowOff>167337</xdr:rowOff>
    </xdr:to>
    <xdr:cxnSp macro="">
      <xdr:nvCxnSpPr>
        <xdr:cNvPr id="631" name="直線コネクタ 630">
          <a:extLst>
            <a:ext uri="{FF2B5EF4-FFF2-40B4-BE49-F238E27FC236}">
              <a16:creationId xmlns="" xmlns:a16="http://schemas.microsoft.com/office/drawing/2014/main" id="{00000000-0008-0000-0600-000077020000}"/>
            </a:ext>
          </a:extLst>
        </xdr:cNvPr>
        <xdr:cNvCxnSpPr/>
      </xdr:nvCxnSpPr>
      <xdr:spPr>
        <a:xfrm flipV="1">
          <a:off x="12814300" y="13354258"/>
          <a:ext cx="889000" cy="1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104239</xdr:rowOff>
    </xdr:from>
    <xdr:to>
      <xdr:col>72</xdr:col>
      <xdr:colOff>38100</xdr:colOff>
      <xdr:row>77</xdr:row>
      <xdr:rowOff>34389</xdr:rowOff>
    </xdr:to>
    <xdr:sp macro="" textlink="">
      <xdr:nvSpPr>
        <xdr:cNvPr id="632" name="フローチャート: 判断 631">
          <a:extLst>
            <a:ext uri="{FF2B5EF4-FFF2-40B4-BE49-F238E27FC236}">
              <a16:creationId xmlns="" xmlns:a16="http://schemas.microsoft.com/office/drawing/2014/main" id="{00000000-0008-0000-0600-000078020000}"/>
            </a:ext>
          </a:extLst>
        </xdr:cNvPr>
        <xdr:cNvSpPr/>
      </xdr:nvSpPr>
      <xdr:spPr>
        <a:xfrm>
          <a:off x="13652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50916</xdr:rowOff>
    </xdr:from>
    <xdr:ext cx="534377"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3436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57238</xdr:rowOff>
    </xdr:from>
    <xdr:to>
      <xdr:col>67</xdr:col>
      <xdr:colOff>101600</xdr:colOff>
      <xdr:row>76</xdr:row>
      <xdr:rowOff>158838</xdr:rowOff>
    </xdr:to>
    <xdr:sp macro="" textlink="">
      <xdr:nvSpPr>
        <xdr:cNvPr id="634" name="フローチャート: 判断 633">
          <a:extLst>
            <a:ext uri="{FF2B5EF4-FFF2-40B4-BE49-F238E27FC236}">
              <a16:creationId xmlns="" xmlns:a16="http://schemas.microsoft.com/office/drawing/2014/main" id="{00000000-0008-0000-0600-00007A020000}"/>
            </a:ext>
          </a:extLst>
        </xdr:cNvPr>
        <xdr:cNvSpPr/>
      </xdr:nvSpPr>
      <xdr:spPr>
        <a:xfrm>
          <a:off x="12763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3916</xdr:rowOff>
    </xdr:from>
    <xdr:ext cx="534377" cy="259045"/>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2547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96940</xdr:rowOff>
    </xdr:from>
    <xdr:to>
      <xdr:col>85</xdr:col>
      <xdr:colOff>177800</xdr:colOff>
      <xdr:row>78</xdr:row>
      <xdr:rowOff>27090</xdr:rowOff>
    </xdr:to>
    <xdr:sp macro="" textlink="">
      <xdr:nvSpPr>
        <xdr:cNvPr id="641" name="楕円 640">
          <a:extLst>
            <a:ext uri="{FF2B5EF4-FFF2-40B4-BE49-F238E27FC236}">
              <a16:creationId xmlns="" xmlns:a16="http://schemas.microsoft.com/office/drawing/2014/main" id="{00000000-0008-0000-0600-000081020000}"/>
            </a:ext>
          </a:extLst>
        </xdr:cNvPr>
        <xdr:cNvSpPr/>
      </xdr:nvSpPr>
      <xdr:spPr>
        <a:xfrm>
          <a:off x="16268700" y="132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75367</xdr:rowOff>
    </xdr:from>
    <xdr:ext cx="534377" cy="259045"/>
    <xdr:sp macro="" textlink="">
      <xdr:nvSpPr>
        <xdr:cNvPr id="642" name="公債費該当値テキスト">
          <a:extLst>
            <a:ext uri="{FF2B5EF4-FFF2-40B4-BE49-F238E27FC236}">
              <a16:creationId xmlns="" xmlns:a16="http://schemas.microsoft.com/office/drawing/2014/main" id="{00000000-0008-0000-0600-000082020000}"/>
            </a:ext>
          </a:extLst>
        </xdr:cNvPr>
        <xdr:cNvSpPr txBox="1"/>
      </xdr:nvSpPr>
      <xdr:spPr>
        <a:xfrm>
          <a:off x="16370300" y="1327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87071</xdr:rowOff>
    </xdr:from>
    <xdr:to>
      <xdr:col>81</xdr:col>
      <xdr:colOff>101600</xdr:colOff>
      <xdr:row>78</xdr:row>
      <xdr:rowOff>17221</xdr:rowOff>
    </xdr:to>
    <xdr:sp macro="" textlink="">
      <xdr:nvSpPr>
        <xdr:cNvPr id="643" name="楕円 642">
          <a:extLst>
            <a:ext uri="{FF2B5EF4-FFF2-40B4-BE49-F238E27FC236}">
              <a16:creationId xmlns="" xmlns:a16="http://schemas.microsoft.com/office/drawing/2014/main" id="{00000000-0008-0000-0600-000083020000}"/>
            </a:ext>
          </a:extLst>
        </xdr:cNvPr>
        <xdr:cNvSpPr/>
      </xdr:nvSpPr>
      <xdr:spPr>
        <a:xfrm>
          <a:off x="15430500" y="1328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8348</xdr:rowOff>
    </xdr:from>
    <xdr:ext cx="534377"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5214111" y="1338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99172</xdr:rowOff>
    </xdr:from>
    <xdr:to>
      <xdr:col>76</xdr:col>
      <xdr:colOff>165100</xdr:colOff>
      <xdr:row>78</xdr:row>
      <xdr:rowOff>29322</xdr:rowOff>
    </xdr:to>
    <xdr:sp macro="" textlink="">
      <xdr:nvSpPr>
        <xdr:cNvPr id="645" name="楕円 644">
          <a:extLst>
            <a:ext uri="{FF2B5EF4-FFF2-40B4-BE49-F238E27FC236}">
              <a16:creationId xmlns="" xmlns:a16="http://schemas.microsoft.com/office/drawing/2014/main" id="{00000000-0008-0000-0600-000085020000}"/>
            </a:ext>
          </a:extLst>
        </xdr:cNvPr>
        <xdr:cNvSpPr/>
      </xdr:nvSpPr>
      <xdr:spPr>
        <a:xfrm>
          <a:off x="14541500" y="1330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20449</xdr:rowOff>
    </xdr:from>
    <xdr:ext cx="534377"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4325111" y="1339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101808</xdr:rowOff>
    </xdr:from>
    <xdr:to>
      <xdr:col>72</xdr:col>
      <xdr:colOff>38100</xdr:colOff>
      <xdr:row>78</xdr:row>
      <xdr:rowOff>31958</xdr:rowOff>
    </xdr:to>
    <xdr:sp macro="" textlink="">
      <xdr:nvSpPr>
        <xdr:cNvPr id="647" name="楕円 646">
          <a:extLst>
            <a:ext uri="{FF2B5EF4-FFF2-40B4-BE49-F238E27FC236}">
              <a16:creationId xmlns="" xmlns:a16="http://schemas.microsoft.com/office/drawing/2014/main" id="{00000000-0008-0000-0600-000087020000}"/>
            </a:ext>
          </a:extLst>
        </xdr:cNvPr>
        <xdr:cNvSpPr/>
      </xdr:nvSpPr>
      <xdr:spPr>
        <a:xfrm>
          <a:off x="13652500" y="133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23085</xdr:rowOff>
    </xdr:from>
    <xdr:ext cx="534377" cy="259045"/>
    <xdr:sp macro="" textlink="">
      <xdr:nvSpPr>
        <xdr:cNvPr id="648" name="テキスト ボックス 647">
          <a:extLst>
            <a:ext uri="{FF2B5EF4-FFF2-40B4-BE49-F238E27FC236}">
              <a16:creationId xmlns="" xmlns:a16="http://schemas.microsoft.com/office/drawing/2014/main" id="{00000000-0008-0000-0600-000088020000}"/>
            </a:ext>
          </a:extLst>
        </xdr:cNvPr>
        <xdr:cNvSpPr txBox="1"/>
      </xdr:nvSpPr>
      <xdr:spPr>
        <a:xfrm>
          <a:off x="13436111" y="1339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116537</xdr:rowOff>
    </xdr:from>
    <xdr:to>
      <xdr:col>67</xdr:col>
      <xdr:colOff>101600</xdr:colOff>
      <xdr:row>78</xdr:row>
      <xdr:rowOff>46687</xdr:rowOff>
    </xdr:to>
    <xdr:sp macro="" textlink="">
      <xdr:nvSpPr>
        <xdr:cNvPr id="649" name="楕円 648">
          <a:extLst>
            <a:ext uri="{FF2B5EF4-FFF2-40B4-BE49-F238E27FC236}">
              <a16:creationId xmlns="" xmlns:a16="http://schemas.microsoft.com/office/drawing/2014/main" id="{00000000-0008-0000-0600-000089020000}"/>
            </a:ext>
          </a:extLst>
        </xdr:cNvPr>
        <xdr:cNvSpPr/>
      </xdr:nvSpPr>
      <xdr:spPr>
        <a:xfrm>
          <a:off x="12763500" y="1331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37814</xdr:rowOff>
    </xdr:from>
    <xdr:ext cx="534377" cy="259045"/>
    <xdr:sp macro="" textlink="">
      <xdr:nvSpPr>
        <xdr:cNvPr id="650" name="テキスト ボックス 649">
          <a:extLst>
            <a:ext uri="{FF2B5EF4-FFF2-40B4-BE49-F238E27FC236}">
              <a16:creationId xmlns="" xmlns:a16="http://schemas.microsoft.com/office/drawing/2014/main" id="{00000000-0008-0000-0600-00008A020000}"/>
            </a:ext>
          </a:extLst>
        </xdr:cNvPr>
        <xdr:cNvSpPr txBox="1"/>
      </xdr:nvSpPr>
      <xdr:spPr>
        <a:xfrm>
          <a:off x="12547111" y="1341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 xmlns:a16="http://schemas.microsoft.com/office/drawing/2014/main"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a:extLst>
            <a:ext uri="{FF2B5EF4-FFF2-40B4-BE49-F238E27FC236}">
              <a16:creationId xmlns="" xmlns:a16="http://schemas.microsoft.com/office/drawing/2014/main" id="{00000000-0008-0000-0600-00009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0" name="テキスト ボックス 669">
          <a:extLst>
            <a:ext uri="{FF2B5EF4-FFF2-40B4-BE49-F238E27FC236}">
              <a16:creationId xmlns="" xmlns:a16="http://schemas.microsoft.com/office/drawing/2014/main" id="{00000000-0008-0000-0600-00009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164998</xdr:rowOff>
    </xdr:from>
    <xdr:to>
      <xdr:col>85</xdr:col>
      <xdr:colOff>126364</xdr:colOff>
      <xdr:row>99</xdr:row>
      <xdr:rowOff>33173</xdr:rowOff>
    </xdr:to>
    <xdr:cxnSp macro="">
      <xdr:nvCxnSpPr>
        <xdr:cNvPr id="674" name="直線コネクタ 673">
          <a:extLst>
            <a:ext uri="{FF2B5EF4-FFF2-40B4-BE49-F238E27FC236}">
              <a16:creationId xmlns="" xmlns:a16="http://schemas.microsoft.com/office/drawing/2014/main" id="{00000000-0008-0000-0600-0000A2020000}"/>
            </a:ext>
          </a:extLst>
        </xdr:cNvPr>
        <xdr:cNvCxnSpPr/>
      </xdr:nvCxnSpPr>
      <xdr:spPr>
        <a:xfrm flipV="1">
          <a:off x="16317595" y="15424048"/>
          <a:ext cx="1269" cy="158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37000</xdr:rowOff>
    </xdr:from>
    <xdr:ext cx="378565" cy="259045"/>
    <xdr:sp macro="" textlink="">
      <xdr:nvSpPr>
        <xdr:cNvPr id="675" name="積立金最小値テキスト">
          <a:extLst>
            <a:ext uri="{FF2B5EF4-FFF2-40B4-BE49-F238E27FC236}">
              <a16:creationId xmlns="" xmlns:a16="http://schemas.microsoft.com/office/drawing/2014/main" id="{00000000-0008-0000-0600-0000A3020000}"/>
            </a:ext>
          </a:extLst>
        </xdr:cNvPr>
        <xdr:cNvSpPr txBox="1"/>
      </xdr:nvSpPr>
      <xdr:spPr>
        <a:xfrm>
          <a:off x="16370300" y="1701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33173</xdr:rowOff>
    </xdr:from>
    <xdr:to>
      <xdr:col>86</xdr:col>
      <xdr:colOff>25400</xdr:colOff>
      <xdr:row>99</xdr:row>
      <xdr:rowOff>33173</xdr:rowOff>
    </xdr:to>
    <xdr:cxnSp macro="">
      <xdr:nvCxnSpPr>
        <xdr:cNvPr id="676" name="直線コネクタ 675">
          <a:extLst>
            <a:ext uri="{FF2B5EF4-FFF2-40B4-BE49-F238E27FC236}">
              <a16:creationId xmlns="" xmlns:a16="http://schemas.microsoft.com/office/drawing/2014/main" id="{00000000-0008-0000-0600-0000A4020000}"/>
            </a:ext>
          </a:extLst>
        </xdr:cNvPr>
        <xdr:cNvCxnSpPr/>
      </xdr:nvCxnSpPr>
      <xdr:spPr>
        <a:xfrm>
          <a:off x="16230600" y="170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111675</xdr:rowOff>
    </xdr:from>
    <xdr:ext cx="534377" cy="259045"/>
    <xdr:sp macro="" textlink="">
      <xdr:nvSpPr>
        <xdr:cNvPr id="677" name="積立金最大値テキスト">
          <a:extLst>
            <a:ext uri="{FF2B5EF4-FFF2-40B4-BE49-F238E27FC236}">
              <a16:creationId xmlns="" xmlns:a16="http://schemas.microsoft.com/office/drawing/2014/main" id="{00000000-0008-0000-0600-0000A5020000}"/>
            </a:ext>
          </a:extLst>
        </xdr:cNvPr>
        <xdr:cNvSpPr txBox="1"/>
      </xdr:nvSpPr>
      <xdr:spPr>
        <a:xfrm>
          <a:off x="16370300" y="1519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164998</xdr:rowOff>
    </xdr:from>
    <xdr:to>
      <xdr:col>86</xdr:col>
      <xdr:colOff>25400</xdr:colOff>
      <xdr:row>89</xdr:row>
      <xdr:rowOff>164998</xdr:rowOff>
    </xdr:to>
    <xdr:cxnSp macro="">
      <xdr:nvCxnSpPr>
        <xdr:cNvPr id="678" name="直線コネクタ 677">
          <a:extLst>
            <a:ext uri="{FF2B5EF4-FFF2-40B4-BE49-F238E27FC236}">
              <a16:creationId xmlns="" xmlns:a16="http://schemas.microsoft.com/office/drawing/2014/main" id="{00000000-0008-0000-0600-0000A6020000}"/>
            </a:ext>
          </a:extLst>
        </xdr:cNvPr>
        <xdr:cNvCxnSpPr/>
      </xdr:nvCxnSpPr>
      <xdr:spPr>
        <a:xfrm>
          <a:off x="16230600" y="1542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147129</xdr:rowOff>
    </xdr:from>
    <xdr:to>
      <xdr:col>85</xdr:col>
      <xdr:colOff>127000</xdr:colOff>
      <xdr:row>98</xdr:row>
      <xdr:rowOff>156711</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a:off x="15481300" y="16949229"/>
          <a:ext cx="838200" cy="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41539</xdr:rowOff>
    </xdr:from>
    <xdr:ext cx="534377" cy="259045"/>
    <xdr:sp macro="" textlink="">
      <xdr:nvSpPr>
        <xdr:cNvPr id="680" name="積立金平均値テキスト">
          <a:extLst>
            <a:ext uri="{FF2B5EF4-FFF2-40B4-BE49-F238E27FC236}">
              <a16:creationId xmlns="" xmlns:a16="http://schemas.microsoft.com/office/drawing/2014/main" id="{00000000-0008-0000-0600-0000A8020000}"/>
            </a:ext>
          </a:extLst>
        </xdr:cNvPr>
        <xdr:cNvSpPr txBox="1"/>
      </xdr:nvSpPr>
      <xdr:spPr>
        <a:xfrm>
          <a:off x="16370300" y="16329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18662</xdr:rowOff>
    </xdr:from>
    <xdr:to>
      <xdr:col>85</xdr:col>
      <xdr:colOff>177800</xdr:colOff>
      <xdr:row>96</xdr:row>
      <xdr:rowOff>120262</xdr:rowOff>
    </xdr:to>
    <xdr:sp macro="" textlink="">
      <xdr:nvSpPr>
        <xdr:cNvPr id="681" name="フローチャート: 判断 680">
          <a:extLst>
            <a:ext uri="{FF2B5EF4-FFF2-40B4-BE49-F238E27FC236}">
              <a16:creationId xmlns="" xmlns:a16="http://schemas.microsoft.com/office/drawing/2014/main" id="{00000000-0008-0000-0600-0000A9020000}"/>
            </a:ext>
          </a:extLst>
        </xdr:cNvPr>
        <xdr:cNvSpPr/>
      </xdr:nvSpPr>
      <xdr:spPr>
        <a:xfrm>
          <a:off x="16268700" y="1647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147129</xdr:rowOff>
    </xdr:from>
    <xdr:to>
      <xdr:col>81</xdr:col>
      <xdr:colOff>50800</xdr:colOff>
      <xdr:row>98</xdr:row>
      <xdr:rowOff>165018</xdr:rowOff>
    </xdr:to>
    <xdr:cxnSp macro="">
      <xdr:nvCxnSpPr>
        <xdr:cNvPr id="682" name="直線コネクタ 681">
          <a:extLst>
            <a:ext uri="{FF2B5EF4-FFF2-40B4-BE49-F238E27FC236}">
              <a16:creationId xmlns="" xmlns:a16="http://schemas.microsoft.com/office/drawing/2014/main" id="{00000000-0008-0000-0600-0000AA020000}"/>
            </a:ext>
          </a:extLst>
        </xdr:cNvPr>
        <xdr:cNvCxnSpPr/>
      </xdr:nvCxnSpPr>
      <xdr:spPr>
        <a:xfrm flipV="1">
          <a:off x="14592300" y="16949229"/>
          <a:ext cx="889000" cy="1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21749</xdr:rowOff>
    </xdr:from>
    <xdr:to>
      <xdr:col>81</xdr:col>
      <xdr:colOff>101600</xdr:colOff>
      <xdr:row>96</xdr:row>
      <xdr:rowOff>123349</xdr:rowOff>
    </xdr:to>
    <xdr:sp macro="" textlink="">
      <xdr:nvSpPr>
        <xdr:cNvPr id="683" name="フローチャート: 判断 682">
          <a:extLst>
            <a:ext uri="{FF2B5EF4-FFF2-40B4-BE49-F238E27FC236}">
              <a16:creationId xmlns="" xmlns:a16="http://schemas.microsoft.com/office/drawing/2014/main" id="{00000000-0008-0000-0600-0000AB020000}"/>
            </a:ext>
          </a:extLst>
        </xdr:cNvPr>
        <xdr:cNvSpPr/>
      </xdr:nvSpPr>
      <xdr:spPr>
        <a:xfrm>
          <a:off x="15430500" y="164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139876</xdr:rowOff>
    </xdr:from>
    <xdr:ext cx="534377" cy="259045"/>
    <xdr:sp macro="" textlink="">
      <xdr:nvSpPr>
        <xdr:cNvPr id="684" name="テキスト ボックス 683">
          <a:extLst>
            <a:ext uri="{FF2B5EF4-FFF2-40B4-BE49-F238E27FC236}">
              <a16:creationId xmlns="" xmlns:a16="http://schemas.microsoft.com/office/drawing/2014/main" id="{00000000-0008-0000-0600-0000AC020000}"/>
            </a:ext>
          </a:extLst>
        </xdr:cNvPr>
        <xdr:cNvSpPr txBox="1"/>
      </xdr:nvSpPr>
      <xdr:spPr>
        <a:xfrm>
          <a:off x="15214111" y="1625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131623</xdr:rowOff>
    </xdr:from>
    <xdr:to>
      <xdr:col>76</xdr:col>
      <xdr:colOff>114300</xdr:colOff>
      <xdr:row>98</xdr:row>
      <xdr:rowOff>165018</xdr:rowOff>
    </xdr:to>
    <xdr:cxnSp macro="">
      <xdr:nvCxnSpPr>
        <xdr:cNvPr id="685" name="直線コネクタ 684">
          <a:extLst>
            <a:ext uri="{FF2B5EF4-FFF2-40B4-BE49-F238E27FC236}">
              <a16:creationId xmlns="" xmlns:a16="http://schemas.microsoft.com/office/drawing/2014/main" id="{00000000-0008-0000-0600-0000AD020000}"/>
            </a:ext>
          </a:extLst>
        </xdr:cNvPr>
        <xdr:cNvCxnSpPr/>
      </xdr:nvCxnSpPr>
      <xdr:spPr>
        <a:xfrm>
          <a:off x="13703300" y="16933723"/>
          <a:ext cx="889000" cy="3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57201</xdr:rowOff>
    </xdr:from>
    <xdr:to>
      <xdr:col>76</xdr:col>
      <xdr:colOff>165100</xdr:colOff>
      <xdr:row>96</xdr:row>
      <xdr:rowOff>158801</xdr:rowOff>
    </xdr:to>
    <xdr:sp macro="" textlink="">
      <xdr:nvSpPr>
        <xdr:cNvPr id="686" name="フローチャート: 判断 685">
          <a:extLst>
            <a:ext uri="{FF2B5EF4-FFF2-40B4-BE49-F238E27FC236}">
              <a16:creationId xmlns="" xmlns:a16="http://schemas.microsoft.com/office/drawing/2014/main" id="{00000000-0008-0000-0600-0000AE020000}"/>
            </a:ext>
          </a:extLst>
        </xdr:cNvPr>
        <xdr:cNvSpPr/>
      </xdr:nvSpPr>
      <xdr:spPr>
        <a:xfrm>
          <a:off x="14541500" y="165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3878</xdr:rowOff>
    </xdr:from>
    <xdr:ext cx="534377" cy="259045"/>
    <xdr:sp macro="" textlink="">
      <xdr:nvSpPr>
        <xdr:cNvPr id="687" name="テキスト ボックス 686">
          <a:extLst>
            <a:ext uri="{FF2B5EF4-FFF2-40B4-BE49-F238E27FC236}">
              <a16:creationId xmlns="" xmlns:a16="http://schemas.microsoft.com/office/drawing/2014/main" id="{00000000-0008-0000-0600-0000AF020000}"/>
            </a:ext>
          </a:extLst>
        </xdr:cNvPr>
        <xdr:cNvSpPr txBox="1"/>
      </xdr:nvSpPr>
      <xdr:spPr>
        <a:xfrm>
          <a:off x="14325111" y="1629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49440</xdr:rowOff>
    </xdr:from>
    <xdr:to>
      <xdr:col>71</xdr:col>
      <xdr:colOff>177800</xdr:colOff>
      <xdr:row>98</xdr:row>
      <xdr:rowOff>131623</xdr:rowOff>
    </xdr:to>
    <xdr:cxnSp macro="">
      <xdr:nvCxnSpPr>
        <xdr:cNvPr id="688" name="直線コネクタ 687">
          <a:extLst>
            <a:ext uri="{FF2B5EF4-FFF2-40B4-BE49-F238E27FC236}">
              <a16:creationId xmlns="" xmlns:a16="http://schemas.microsoft.com/office/drawing/2014/main" id="{00000000-0008-0000-0600-0000B0020000}"/>
            </a:ext>
          </a:extLst>
        </xdr:cNvPr>
        <xdr:cNvCxnSpPr/>
      </xdr:nvCxnSpPr>
      <xdr:spPr>
        <a:xfrm>
          <a:off x="12814300" y="16851540"/>
          <a:ext cx="889000" cy="8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82423</xdr:rowOff>
    </xdr:from>
    <xdr:to>
      <xdr:col>72</xdr:col>
      <xdr:colOff>38100</xdr:colOff>
      <xdr:row>97</xdr:row>
      <xdr:rowOff>12573</xdr:rowOff>
    </xdr:to>
    <xdr:sp macro="" textlink="">
      <xdr:nvSpPr>
        <xdr:cNvPr id="689" name="フローチャート: 判断 688">
          <a:extLst>
            <a:ext uri="{FF2B5EF4-FFF2-40B4-BE49-F238E27FC236}">
              <a16:creationId xmlns="" xmlns:a16="http://schemas.microsoft.com/office/drawing/2014/main" id="{00000000-0008-0000-0600-0000B1020000}"/>
            </a:ext>
          </a:extLst>
        </xdr:cNvPr>
        <xdr:cNvSpPr/>
      </xdr:nvSpPr>
      <xdr:spPr>
        <a:xfrm>
          <a:off x="136525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29100</xdr:rowOff>
    </xdr:from>
    <xdr:ext cx="534377"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3436111" y="1631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13081</xdr:rowOff>
    </xdr:from>
    <xdr:to>
      <xdr:col>67</xdr:col>
      <xdr:colOff>101600</xdr:colOff>
      <xdr:row>96</xdr:row>
      <xdr:rowOff>114681</xdr:rowOff>
    </xdr:to>
    <xdr:sp macro="" textlink="">
      <xdr:nvSpPr>
        <xdr:cNvPr id="691" name="フローチャート: 判断 690">
          <a:extLst>
            <a:ext uri="{FF2B5EF4-FFF2-40B4-BE49-F238E27FC236}">
              <a16:creationId xmlns="" xmlns:a16="http://schemas.microsoft.com/office/drawing/2014/main" id="{00000000-0008-0000-0600-0000B3020000}"/>
            </a:ext>
          </a:extLst>
        </xdr:cNvPr>
        <xdr:cNvSpPr/>
      </xdr:nvSpPr>
      <xdr:spPr>
        <a:xfrm>
          <a:off x="12763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131208</xdr:rowOff>
    </xdr:from>
    <xdr:ext cx="534377"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2547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105911</xdr:rowOff>
    </xdr:from>
    <xdr:to>
      <xdr:col>85</xdr:col>
      <xdr:colOff>177800</xdr:colOff>
      <xdr:row>99</xdr:row>
      <xdr:rowOff>36061</xdr:rowOff>
    </xdr:to>
    <xdr:sp macro="" textlink="">
      <xdr:nvSpPr>
        <xdr:cNvPr id="698" name="楕円 697">
          <a:extLst>
            <a:ext uri="{FF2B5EF4-FFF2-40B4-BE49-F238E27FC236}">
              <a16:creationId xmlns="" xmlns:a16="http://schemas.microsoft.com/office/drawing/2014/main" id="{00000000-0008-0000-0600-0000BA020000}"/>
            </a:ext>
          </a:extLst>
        </xdr:cNvPr>
        <xdr:cNvSpPr/>
      </xdr:nvSpPr>
      <xdr:spPr>
        <a:xfrm>
          <a:off x="16268700" y="1690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20838</xdr:rowOff>
    </xdr:from>
    <xdr:ext cx="469744" cy="259045"/>
    <xdr:sp macro="" textlink="">
      <xdr:nvSpPr>
        <xdr:cNvPr id="699" name="積立金該当値テキスト">
          <a:extLst>
            <a:ext uri="{FF2B5EF4-FFF2-40B4-BE49-F238E27FC236}">
              <a16:creationId xmlns="" xmlns:a16="http://schemas.microsoft.com/office/drawing/2014/main" id="{00000000-0008-0000-0600-0000BB020000}"/>
            </a:ext>
          </a:extLst>
        </xdr:cNvPr>
        <xdr:cNvSpPr txBox="1"/>
      </xdr:nvSpPr>
      <xdr:spPr>
        <a:xfrm>
          <a:off x="16370300" y="1682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96329</xdr:rowOff>
    </xdr:from>
    <xdr:to>
      <xdr:col>81</xdr:col>
      <xdr:colOff>101600</xdr:colOff>
      <xdr:row>99</xdr:row>
      <xdr:rowOff>26479</xdr:rowOff>
    </xdr:to>
    <xdr:sp macro="" textlink="">
      <xdr:nvSpPr>
        <xdr:cNvPr id="700" name="楕円 699">
          <a:extLst>
            <a:ext uri="{FF2B5EF4-FFF2-40B4-BE49-F238E27FC236}">
              <a16:creationId xmlns="" xmlns:a16="http://schemas.microsoft.com/office/drawing/2014/main" id="{00000000-0008-0000-0600-0000BC020000}"/>
            </a:ext>
          </a:extLst>
        </xdr:cNvPr>
        <xdr:cNvSpPr/>
      </xdr:nvSpPr>
      <xdr:spPr>
        <a:xfrm>
          <a:off x="15430500" y="1689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17606</xdr:rowOff>
    </xdr:from>
    <xdr:ext cx="469744"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5246428" y="1699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114218</xdr:rowOff>
    </xdr:from>
    <xdr:to>
      <xdr:col>76</xdr:col>
      <xdr:colOff>165100</xdr:colOff>
      <xdr:row>99</xdr:row>
      <xdr:rowOff>44368</xdr:rowOff>
    </xdr:to>
    <xdr:sp macro="" textlink="">
      <xdr:nvSpPr>
        <xdr:cNvPr id="702" name="楕円 701">
          <a:extLst>
            <a:ext uri="{FF2B5EF4-FFF2-40B4-BE49-F238E27FC236}">
              <a16:creationId xmlns="" xmlns:a16="http://schemas.microsoft.com/office/drawing/2014/main" id="{00000000-0008-0000-0600-0000BE020000}"/>
            </a:ext>
          </a:extLst>
        </xdr:cNvPr>
        <xdr:cNvSpPr/>
      </xdr:nvSpPr>
      <xdr:spPr>
        <a:xfrm>
          <a:off x="14541500" y="1691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35495</xdr:rowOff>
    </xdr:from>
    <xdr:ext cx="469744"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4357428" y="1700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80823</xdr:rowOff>
    </xdr:from>
    <xdr:to>
      <xdr:col>72</xdr:col>
      <xdr:colOff>38100</xdr:colOff>
      <xdr:row>99</xdr:row>
      <xdr:rowOff>10973</xdr:rowOff>
    </xdr:to>
    <xdr:sp macro="" textlink="">
      <xdr:nvSpPr>
        <xdr:cNvPr id="704" name="楕円 703">
          <a:extLst>
            <a:ext uri="{FF2B5EF4-FFF2-40B4-BE49-F238E27FC236}">
              <a16:creationId xmlns="" xmlns:a16="http://schemas.microsoft.com/office/drawing/2014/main" id="{00000000-0008-0000-0600-0000C0020000}"/>
            </a:ext>
          </a:extLst>
        </xdr:cNvPr>
        <xdr:cNvSpPr/>
      </xdr:nvSpPr>
      <xdr:spPr>
        <a:xfrm>
          <a:off x="13652500" y="1688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2100</xdr:rowOff>
    </xdr:from>
    <xdr:ext cx="469744" cy="259045"/>
    <xdr:sp macro="" textlink="">
      <xdr:nvSpPr>
        <xdr:cNvPr id="705" name="テキスト ボックス 704">
          <a:extLst>
            <a:ext uri="{FF2B5EF4-FFF2-40B4-BE49-F238E27FC236}">
              <a16:creationId xmlns="" xmlns:a16="http://schemas.microsoft.com/office/drawing/2014/main" id="{00000000-0008-0000-0600-0000C1020000}"/>
            </a:ext>
          </a:extLst>
        </xdr:cNvPr>
        <xdr:cNvSpPr txBox="1"/>
      </xdr:nvSpPr>
      <xdr:spPr>
        <a:xfrm>
          <a:off x="13468428" y="1697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170090</xdr:rowOff>
    </xdr:from>
    <xdr:to>
      <xdr:col>67</xdr:col>
      <xdr:colOff>101600</xdr:colOff>
      <xdr:row>98</xdr:row>
      <xdr:rowOff>100240</xdr:rowOff>
    </xdr:to>
    <xdr:sp macro="" textlink="">
      <xdr:nvSpPr>
        <xdr:cNvPr id="706" name="楕円 705">
          <a:extLst>
            <a:ext uri="{FF2B5EF4-FFF2-40B4-BE49-F238E27FC236}">
              <a16:creationId xmlns="" xmlns:a16="http://schemas.microsoft.com/office/drawing/2014/main" id="{00000000-0008-0000-0600-0000C2020000}"/>
            </a:ext>
          </a:extLst>
        </xdr:cNvPr>
        <xdr:cNvSpPr/>
      </xdr:nvSpPr>
      <xdr:spPr>
        <a:xfrm>
          <a:off x="12763500" y="1680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91367</xdr:rowOff>
    </xdr:from>
    <xdr:ext cx="469744" cy="259045"/>
    <xdr:sp macro="" textlink="">
      <xdr:nvSpPr>
        <xdr:cNvPr id="707" name="テキスト ボックス 706">
          <a:extLst>
            <a:ext uri="{FF2B5EF4-FFF2-40B4-BE49-F238E27FC236}">
              <a16:creationId xmlns="" xmlns:a16="http://schemas.microsoft.com/office/drawing/2014/main" id="{00000000-0008-0000-0600-0000C3020000}"/>
            </a:ext>
          </a:extLst>
        </xdr:cNvPr>
        <xdr:cNvSpPr txBox="1"/>
      </xdr:nvSpPr>
      <xdr:spPr>
        <a:xfrm>
          <a:off x="12579428" y="1689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 xmlns:a16="http://schemas.microsoft.com/office/drawing/2014/main"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101181</xdr:rowOff>
    </xdr:from>
    <xdr:to>
      <xdr:col>116</xdr:col>
      <xdr:colOff>62864</xdr:colOff>
      <xdr:row>39</xdr:row>
      <xdr:rowOff>44450</xdr:rowOff>
    </xdr:to>
    <xdr:cxnSp macro="">
      <xdr:nvCxnSpPr>
        <xdr:cNvPr id="731" name="直線コネクタ 730">
          <a:extLst>
            <a:ext uri="{FF2B5EF4-FFF2-40B4-BE49-F238E27FC236}">
              <a16:creationId xmlns="" xmlns:a16="http://schemas.microsoft.com/office/drawing/2014/main" id="{00000000-0008-0000-0600-0000DB020000}"/>
            </a:ext>
          </a:extLst>
        </xdr:cNvPr>
        <xdr:cNvCxnSpPr/>
      </xdr:nvCxnSpPr>
      <xdr:spPr>
        <a:xfrm flipV="1">
          <a:off x="22159595" y="5244681"/>
          <a:ext cx="1269" cy="14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 xmlns:a16="http://schemas.microsoft.com/office/drawing/2014/main"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47858</xdr:rowOff>
    </xdr:from>
    <xdr:ext cx="534377" cy="259045"/>
    <xdr:sp macro="" textlink="">
      <xdr:nvSpPr>
        <xdr:cNvPr id="734" name="投資及び出資金最大値テキスト">
          <a:extLst>
            <a:ext uri="{FF2B5EF4-FFF2-40B4-BE49-F238E27FC236}">
              <a16:creationId xmlns="" xmlns:a16="http://schemas.microsoft.com/office/drawing/2014/main" id="{00000000-0008-0000-0600-0000DE020000}"/>
            </a:ext>
          </a:extLst>
        </xdr:cNvPr>
        <xdr:cNvSpPr txBox="1"/>
      </xdr:nvSpPr>
      <xdr:spPr>
        <a:xfrm>
          <a:off x="22212300" y="501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101181</xdr:rowOff>
    </xdr:from>
    <xdr:to>
      <xdr:col>116</xdr:col>
      <xdr:colOff>152400</xdr:colOff>
      <xdr:row>30</xdr:row>
      <xdr:rowOff>101181</xdr:rowOff>
    </xdr:to>
    <xdr:cxnSp macro="">
      <xdr:nvCxnSpPr>
        <xdr:cNvPr id="735" name="直線コネクタ 734">
          <a:extLst>
            <a:ext uri="{FF2B5EF4-FFF2-40B4-BE49-F238E27FC236}">
              <a16:creationId xmlns="" xmlns:a16="http://schemas.microsoft.com/office/drawing/2014/main" id="{00000000-0008-0000-0600-0000DF020000}"/>
            </a:ext>
          </a:extLst>
        </xdr:cNvPr>
        <xdr:cNvCxnSpPr/>
      </xdr:nvCxnSpPr>
      <xdr:spPr>
        <a:xfrm>
          <a:off x="22072600" y="5244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100804</xdr:rowOff>
    </xdr:from>
    <xdr:ext cx="469744" cy="259045"/>
    <xdr:sp macro="" textlink="">
      <xdr:nvSpPr>
        <xdr:cNvPr id="737" name="投資及び出資金平均値テキスト">
          <a:extLst>
            <a:ext uri="{FF2B5EF4-FFF2-40B4-BE49-F238E27FC236}">
              <a16:creationId xmlns="" xmlns:a16="http://schemas.microsoft.com/office/drawing/2014/main" id="{00000000-0008-0000-0600-0000E1020000}"/>
            </a:ext>
          </a:extLst>
        </xdr:cNvPr>
        <xdr:cNvSpPr txBox="1"/>
      </xdr:nvSpPr>
      <xdr:spPr>
        <a:xfrm>
          <a:off x="22212300" y="6444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77927</xdr:rowOff>
    </xdr:from>
    <xdr:to>
      <xdr:col>116</xdr:col>
      <xdr:colOff>114300</xdr:colOff>
      <xdr:row>39</xdr:row>
      <xdr:rowOff>8077</xdr:rowOff>
    </xdr:to>
    <xdr:sp macro="" textlink="">
      <xdr:nvSpPr>
        <xdr:cNvPr id="738" name="フローチャート: 判断 737">
          <a:extLst>
            <a:ext uri="{FF2B5EF4-FFF2-40B4-BE49-F238E27FC236}">
              <a16:creationId xmlns="" xmlns:a16="http://schemas.microsoft.com/office/drawing/2014/main" id="{00000000-0008-0000-0600-0000E2020000}"/>
            </a:ext>
          </a:extLst>
        </xdr:cNvPr>
        <xdr:cNvSpPr/>
      </xdr:nvSpPr>
      <xdr:spPr>
        <a:xfrm>
          <a:off x="221107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 xmlns:a16="http://schemas.microsoft.com/office/drawing/2014/main" id="{00000000-0008-0000-06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58686</xdr:rowOff>
    </xdr:from>
    <xdr:to>
      <xdr:col>112</xdr:col>
      <xdr:colOff>38100</xdr:colOff>
      <xdr:row>38</xdr:row>
      <xdr:rowOff>160286</xdr:rowOff>
    </xdr:to>
    <xdr:sp macro="" textlink="">
      <xdr:nvSpPr>
        <xdr:cNvPr id="740" name="フローチャート: 判断 739">
          <a:extLst>
            <a:ext uri="{FF2B5EF4-FFF2-40B4-BE49-F238E27FC236}">
              <a16:creationId xmlns="" xmlns:a16="http://schemas.microsoft.com/office/drawing/2014/main" id="{00000000-0008-0000-0600-0000E4020000}"/>
            </a:ext>
          </a:extLst>
        </xdr:cNvPr>
        <xdr:cNvSpPr/>
      </xdr:nvSpPr>
      <xdr:spPr>
        <a:xfrm>
          <a:off x="21272500" y="65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5364</xdr:rowOff>
    </xdr:from>
    <xdr:ext cx="469744" cy="259045"/>
    <xdr:sp macro="" textlink="">
      <xdr:nvSpPr>
        <xdr:cNvPr id="741" name="テキスト ボックス 740">
          <a:extLst>
            <a:ext uri="{FF2B5EF4-FFF2-40B4-BE49-F238E27FC236}">
              <a16:creationId xmlns="" xmlns:a16="http://schemas.microsoft.com/office/drawing/2014/main" id="{00000000-0008-0000-0600-0000E5020000}"/>
            </a:ext>
          </a:extLst>
        </xdr:cNvPr>
        <xdr:cNvSpPr txBox="1"/>
      </xdr:nvSpPr>
      <xdr:spPr>
        <a:xfrm>
          <a:off x="21088428" y="634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 xmlns:a16="http://schemas.microsoft.com/office/drawing/2014/main" id="{00000000-0008-0000-06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96596</xdr:rowOff>
    </xdr:from>
    <xdr:to>
      <xdr:col>107</xdr:col>
      <xdr:colOff>101600</xdr:colOff>
      <xdr:row>39</xdr:row>
      <xdr:rowOff>26746</xdr:rowOff>
    </xdr:to>
    <xdr:sp macro="" textlink="">
      <xdr:nvSpPr>
        <xdr:cNvPr id="743" name="フローチャート: 判断 742">
          <a:extLst>
            <a:ext uri="{FF2B5EF4-FFF2-40B4-BE49-F238E27FC236}">
              <a16:creationId xmlns="" xmlns:a16="http://schemas.microsoft.com/office/drawing/2014/main" id="{00000000-0008-0000-0600-0000E7020000}"/>
            </a:ext>
          </a:extLst>
        </xdr:cNvPr>
        <xdr:cNvSpPr/>
      </xdr:nvSpPr>
      <xdr:spPr>
        <a:xfrm>
          <a:off x="20383500" y="661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43273</xdr:rowOff>
    </xdr:from>
    <xdr:ext cx="469744" cy="259045"/>
    <xdr:sp macro="" textlink="">
      <xdr:nvSpPr>
        <xdr:cNvPr id="744" name="テキスト ボックス 743">
          <a:extLst>
            <a:ext uri="{FF2B5EF4-FFF2-40B4-BE49-F238E27FC236}">
              <a16:creationId xmlns="" xmlns:a16="http://schemas.microsoft.com/office/drawing/2014/main" id="{00000000-0008-0000-0600-0000E8020000}"/>
            </a:ext>
          </a:extLst>
        </xdr:cNvPr>
        <xdr:cNvSpPr txBox="1"/>
      </xdr:nvSpPr>
      <xdr:spPr>
        <a:xfrm>
          <a:off x="20199428" y="63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 xmlns:a16="http://schemas.microsoft.com/office/drawing/2014/main" id="{00000000-0008-0000-06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112331</xdr:rowOff>
    </xdr:from>
    <xdr:to>
      <xdr:col>102</xdr:col>
      <xdr:colOff>165100</xdr:colOff>
      <xdr:row>39</xdr:row>
      <xdr:rowOff>42481</xdr:rowOff>
    </xdr:to>
    <xdr:sp macro="" textlink="">
      <xdr:nvSpPr>
        <xdr:cNvPr id="746" name="フローチャート: 判断 745">
          <a:extLst>
            <a:ext uri="{FF2B5EF4-FFF2-40B4-BE49-F238E27FC236}">
              <a16:creationId xmlns="" xmlns:a16="http://schemas.microsoft.com/office/drawing/2014/main" id="{00000000-0008-0000-0600-0000EA020000}"/>
            </a:ext>
          </a:extLst>
        </xdr:cNvPr>
        <xdr:cNvSpPr/>
      </xdr:nvSpPr>
      <xdr:spPr>
        <a:xfrm>
          <a:off x="19494500" y="662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59009</xdr:rowOff>
    </xdr:from>
    <xdr:ext cx="469744" cy="259045"/>
    <xdr:sp macro="" textlink="">
      <xdr:nvSpPr>
        <xdr:cNvPr id="747" name="テキスト ボックス 746">
          <a:extLst>
            <a:ext uri="{FF2B5EF4-FFF2-40B4-BE49-F238E27FC236}">
              <a16:creationId xmlns="" xmlns:a16="http://schemas.microsoft.com/office/drawing/2014/main" id="{00000000-0008-0000-0600-0000EB020000}"/>
            </a:ext>
          </a:extLst>
        </xdr:cNvPr>
        <xdr:cNvSpPr txBox="1"/>
      </xdr:nvSpPr>
      <xdr:spPr>
        <a:xfrm>
          <a:off x="19310428" y="640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124905</xdr:rowOff>
    </xdr:from>
    <xdr:to>
      <xdr:col>98</xdr:col>
      <xdr:colOff>38100</xdr:colOff>
      <xdr:row>39</xdr:row>
      <xdr:rowOff>55055</xdr:rowOff>
    </xdr:to>
    <xdr:sp macro="" textlink="">
      <xdr:nvSpPr>
        <xdr:cNvPr id="748" name="フローチャート: 判断 747">
          <a:extLst>
            <a:ext uri="{FF2B5EF4-FFF2-40B4-BE49-F238E27FC236}">
              <a16:creationId xmlns="" xmlns:a16="http://schemas.microsoft.com/office/drawing/2014/main" id="{00000000-0008-0000-0600-0000EC020000}"/>
            </a:ext>
          </a:extLst>
        </xdr:cNvPr>
        <xdr:cNvSpPr/>
      </xdr:nvSpPr>
      <xdr:spPr>
        <a:xfrm>
          <a:off x="18605500" y="664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71581</xdr:rowOff>
    </xdr:from>
    <xdr:ext cx="469744"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18421428" y="641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 xmlns:a16="http://schemas.microsoft.com/office/drawing/2014/main" id="{00000000-0008-0000-06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6" name="投資及び出資金該当値テキスト">
          <a:extLst>
            <a:ext uri="{FF2B5EF4-FFF2-40B4-BE49-F238E27FC236}">
              <a16:creationId xmlns="" xmlns:a16="http://schemas.microsoft.com/office/drawing/2014/main" id="{00000000-0008-0000-0600-0000F4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 xmlns:a16="http://schemas.microsoft.com/office/drawing/2014/main" id="{00000000-0008-0000-06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 xmlns:a16="http://schemas.microsoft.com/office/drawing/2014/main" id="{00000000-0008-0000-06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 xmlns:a16="http://schemas.microsoft.com/office/drawing/2014/main" id="{00000000-0008-0000-06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 xmlns:a16="http://schemas.microsoft.com/office/drawing/2014/main" id="{00000000-0008-0000-06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 xmlns:a16="http://schemas.microsoft.com/office/drawing/2014/main" id="{00000000-0008-0000-06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 xmlns:a16="http://schemas.microsoft.com/office/drawing/2014/main" id="{00000000-0008-0000-06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 xmlns:a16="http://schemas.microsoft.com/office/drawing/2014/main" id="{00000000-0008-0000-06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38126</xdr:rowOff>
    </xdr:from>
    <xdr:to>
      <xdr:col>116</xdr:col>
      <xdr:colOff>62864</xdr:colOff>
      <xdr:row>59</xdr:row>
      <xdr:rowOff>44450</xdr:rowOff>
    </xdr:to>
    <xdr:cxnSp macro="">
      <xdr:nvCxnSpPr>
        <xdr:cNvPr id="788" name="直線コネクタ 787">
          <a:extLst>
            <a:ext uri="{FF2B5EF4-FFF2-40B4-BE49-F238E27FC236}">
              <a16:creationId xmlns="" xmlns:a16="http://schemas.microsoft.com/office/drawing/2014/main" id="{00000000-0008-0000-0600-000014030000}"/>
            </a:ext>
          </a:extLst>
        </xdr:cNvPr>
        <xdr:cNvCxnSpPr/>
      </xdr:nvCxnSpPr>
      <xdr:spPr>
        <a:xfrm flipV="1">
          <a:off x="22159595" y="8610626"/>
          <a:ext cx="1269" cy="1549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156253</xdr:rowOff>
    </xdr:from>
    <xdr:ext cx="534377" cy="259045"/>
    <xdr:sp macro="" textlink="">
      <xdr:nvSpPr>
        <xdr:cNvPr id="791" name="貸付金最大値テキスト">
          <a:extLst>
            <a:ext uri="{FF2B5EF4-FFF2-40B4-BE49-F238E27FC236}">
              <a16:creationId xmlns="" xmlns:a16="http://schemas.microsoft.com/office/drawing/2014/main" id="{00000000-0008-0000-0600-000017030000}"/>
            </a:ext>
          </a:extLst>
        </xdr:cNvPr>
        <xdr:cNvSpPr txBox="1"/>
      </xdr:nvSpPr>
      <xdr:spPr>
        <a:xfrm>
          <a:off x="22212300" y="838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38126</xdr:rowOff>
    </xdr:from>
    <xdr:to>
      <xdr:col>116</xdr:col>
      <xdr:colOff>152400</xdr:colOff>
      <xdr:row>50</xdr:row>
      <xdr:rowOff>38126</xdr:rowOff>
    </xdr:to>
    <xdr:cxnSp macro="">
      <xdr:nvCxnSpPr>
        <xdr:cNvPr id="792" name="直線コネクタ 791">
          <a:extLst>
            <a:ext uri="{FF2B5EF4-FFF2-40B4-BE49-F238E27FC236}">
              <a16:creationId xmlns="" xmlns:a16="http://schemas.microsoft.com/office/drawing/2014/main" id="{00000000-0008-0000-0600-000018030000}"/>
            </a:ext>
          </a:extLst>
        </xdr:cNvPr>
        <xdr:cNvCxnSpPr/>
      </xdr:nvCxnSpPr>
      <xdr:spPr>
        <a:xfrm>
          <a:off x="22072600" y="861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27305</xdr:rowOff>
    </xdr:from>
    <xdr:to>
      <xdr:col>116</xdr:col>
      <xdr:colOff>63500</xdr:colOff>
      <xdr:row>59</xdr:row>
      <xdr:rowOff>27495</xdr:rowOff>
    </xdr:to>
    <xdr:cxnSp macro="">
      <xdr:nvCxnSpPr>
        <xdr:cNvPr id="793" name="直線コネクタ 792">
          <a:extLst>
            <a:ext uri="{FF2B5EF4-FFF2-40B4-BE49-F238E27FC236}">
              <a16:creationId xmlns="" xmlns:a16="http://schemas.microsoft.com/office/drawing/2014/main" id="{00000000-0008-0000-0600-000019030000}"/>
            </a:ext>
          </a:extLst>
        </xdr:cNvPr>
        <xdr:cNvCxnSpPr/>
      </xdr:nvCxnSpPr>
      <xdr:spPr>
        <a:xfrm flipV="1">
          <a:off x="21323300" y="10142855"/>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98213</xdr:rowOff>
    </xdr:from>
    <xdr:ext cx="469744" cy="259045"/>
    <xdr:sp macro="" textlink="">
      <xdr:nvSpPr>
        <xdr:cNvPr id="794" name="貸付金平均値テキスト">
          <a:extLst>
            <a:ext uri="{FF2B5EF4-FFF2-40B4-BE49-F238E27FC236}">
              <a16:creationId xmlns="" xmlns:a16="http://schemas.microsoft.com/office/drawing/2014/main" id="{00000000-0008-0000-0600-00001A030000}"/>
            </a:ext>
          </a:extLst>
        </xdr:cNvPr>
        <xdr:cNvSpPr txBox="1"/>
      </xdr:nvSpPr>
      <xdr:spPr>
        <a:xfrm>
          <a:off x="22212300" y="9870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75336</xdr:rowOff>
    </xdr:from>
    <xdr:to>
      <xdr:col>116</xdr:col>
      <xdr:colOff>114300</xdr:colOff>
      <xdr:row>59</xdr:row>
      <xdr:rowOff>5486</xdr:rowOff>
    </xdr:to>
    <xdr:sp macro="" textlink="">
      <xdr:nvSpPr>
        <xdr:cNvPr id="795" name="フローチャート: 判断 794">
          <a:extLst>
            <a:ext uri="{FF2B5EF4-FFF2-40B4-BE49-F238E27FC236}">
              <a16:creationId xmlns="" xmlns:a16="http://schemas.microsoft.com/office/drawing/2014/main" id="{00000000-0008-0000-0600-00001B030000}"/>
            </a:ext>
          </a:extLst>
        </xdr:cNvPr>
        <xdr:cNvSpPr/>
      </xdr:nvSpPr>
      <xdr:spPr>
        <a:xfrm>
          <a:off x="221107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27495</xdr:rowOff>
    </xdr:from>
    <xdr:to>
      <xdr:col>111</xdr:col>
      <xdr:colOff>177800</xdr:colOff>
      <xdr:row>59</xdr:row>
      <xdr:rowOff>27534</xdr:rowOff>
    </xdr:to>
    <xdr:cxnSp macro="">
      <xdr:nvCxnSpPr>
        <xdr:cNvPr id="796" name="直線コネクタ 795">
          <a:extLst>
            <a:ext uri="{FF2B5EF4-FFF2-40B4-BE49-F238E27FC236}">
              <a16:creationId xmlns="" xmlns:a16="http://schemas.microsoft.com/office/drawing/2014/main" id="{00000000-0008-0000-0600-00001C030000}"/>
            </a:ext>
          </a:extLst>
        </xdr:cNvPr>
        <xdr:cNvCxnSpPr/>
      </xdr:nvCxnSpPr>
      <xdr:spPr>
        <a:xfrm flipV="1">
          <a:off x="20434300" y="10143045"/>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83109</xdr:rowOff>
    </xdr:from>
    <xdr:to>
      <xdr:col>112</xdr:col>
      <xdr:colOff>38100</xdr:colOff>
      <xdr:row>59</xdr:row>
      <xdr:rowOff>13259</xdr:rowOff>
    </xdr:to>
    <xdr:sp macro="" textlink="">
      <xdr:nvSpPr>
        <xdr:cNvPr id="797" name="フローチャート: 判断 796">
          <a:extLst>
            <a:ext uri="{FF2B5EF4-FFF2-40B4-BE49-F238E27FC236}">
              <a16:creationId xmlns="" xmlns:a16="http://schemas.microsoft.com/office/drawing/2014/main" id="{00000000-0008-0000-0600-00001D030000}"/>
            </a:ext>
          </a:extLst>
        </xdr:cNvPr>
        <xdr:cNvSpPr/>
      </xdr:nvSpPr>
      <xdr:spPr>
        <a:xfrm>
          <a:off x="21272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29786</xdr:rowOff>
    </xdr:from>
    <xdr:ext cx="469744" cy="259045"/>
    <xdr:sp macro="" textlink="">
      <xdr:nvSpPr>
        <xdr:cNvPr id="798" name="テキスト ボックス 797">
          <a:extLst>
            <a:ext uri="{FF2B5EF4-FFF2-40B4-BE49-F238E27FC236}">
              <a16:creationId xmlns="" xmlns:a16="http://schemas.microsoft.com/office/drawing/2014/main" id="{00000000-0008-0000-0600-00001E030000}"/>
            </a:ext>
          </a:extLst>
        </xdr:cNvPr>
        <xdr:cNvSpPr txBox="1"/>
      </xdr:nvSpPr>
      <xdr:spPr>
        <a:xfrm>
          <a:off x="21088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27534</xdr:rowOff>
    </xdr:from>
    <xdr:to>
      <xdr:col>107</xdr:col>
      <xdr:colOff>50800</xdr:colOff>
      <xdr:row>59</xdr:row>
      <xdr:rowOff>27610</xdr:rowOff>
    </xdr:to>
    <xdr:cxnSp macro="">
      <xdr:nvCxnSpPr>
        <xdr:cNvPr id="799" name="直線コネクタ 798">
          <a:extLst>
            <a:ext uri="{FF2B5EF4-FFF2-40B4-BE49-F238E27FC236}">
              <a16:creationId xmlns="" xmlns:a16="http://schemas.microsoft.com/office/drawing/2014/main" id="{00000000-0008-0000-0600-00001F030000}"/>
            </a:ext>
          </a:extLst>
        </xdr:cNvPr>
        <xdr:cNvCxnSpPr/>
      </xdr:nvCxnSpPr>
      <xdr:spPr>
        <a:xfrm flipV="1">
          <a:off x="19545300" y="1014308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84747</xdr:rowOff>
    </xdr:from>
    <xdr:to>
      <xdr:col>107</xdr:col>
      <xdr:colOff>101600</xdr:colOff>
      <xdr:row>59</xdr:row>
      <xdr:rowOff>14897</xdr:rowOff>
    </xdr:to>
    <xdr:sp macro="" textlink="">
      <xdr:nvSpPr>
        <xdr:cNvPr id="800" name="フローチャート: 判断 799">
          <a:extLst>
            <a:ext uri="{FF2B5EF4-FFF2-40B4-BE49-F238E27FC236}">
              <a16:creationId xmlns="" xmlns:a16="http://schemas.microsoft.com/office/drawing/2014/main" id="{00000000-0008-0000-0600-000020030000}"/>
            </a:ext>
          </a:extLst>
        </xdr:cNvPr>
        <xdr:cNvSpPr/>
      </xdr:nvSpPr>
      <xdr:spPr>
        <a:xfrm>
          <a:off x="20383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31424</xdr:rowOff>
    </xdr:from>
    <xdr:ext cx="469744" cy="259045"/>
    <xdr:sp macro="" textlink="">
      <xdr:nvSpPr>
        <xdr:cNvPr id="801" name="テキスト ボックス 800">
          <a:extLst>
            <a:ext uri="{FF2B5EF4-FFF2-40B4-BE49-F238E27FC236}">
              <a16:creationId xmlns="" xmlns:a16="http://schemas.microsoft.com/office/drawing/2014/main" id="{00000000-0008-0000-0600-000021030000}"/>
            </a:ext>
          </a:extLst>
        </xdr:cNvPr>
        <xdr:cNvSpPr txBox="1"/>
      </xdr:nvSpPr>
      <xdr:spPr>
        <a:xfrm>
          <a:off x="20199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27610</xdr:rowOff>
    </xdr:from>
    <xdr:to>
      <xdr:col>102</xdr:col>
      <xdr:colOff>114300</xdr:colOff>
      <xdr:row>59</xdr:row>
      <xdr:rowOff>27839</xdr:rowOff>
    </xdr:to>
    <xdr:cxnSp macro="">
      <xdr:nvCxnSpPr>
        <xdr:cNvPr id="802" name="直線コネクタ 801">
          <a:extLst>
            <a:ext uri="{FF2B5EF4-FFF2-40B4-BE49-F238E27FC236}">
              <a16:creationId xmlns="" xmlns:a16="http://schemas.microsoft.com/office/drawing/2014/main" id="{00000000-0008-0000-0600-000022030000}"/>
            </a:ext>
          </a:extLst>
        </xdr:cNvPr>
        <xdr:cNvCxnSpPr/>
      </xdr:nvCxnSpPr>
      <xdr:spPr>
        <a:xfrm flipV="1">
          <a:off x="18656300" y="1014316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85852</xdr:rowOff>
    </xdr:from>
    <xdr:to>
      <xdr:col>102</xdr:col>
      <xdr:colOff>165100</xdr:colOff>
      <xdr:row>59</xdr:row>
      <xdr:rowOff>16002</xdr:rowOff>
    </xdr:to>
    <xdr:sp macro="" textlink="">
      <xdr:nvSpPr>
        <xdr:cNvPr id="803" name="フローチャート: 判断 802">
          <a:extLst>
            <a:ext uri="{FF2B5EF4-FFF2-40B4-BE49-F238E27FC236}">
              <a16:creationId xmlns="" xmlns:a16="http://schemas.microsoft.com/office/drawing/2014/main" id="{00000000-0008-0000-0600-000023030000}"/>
            </a:ext>
          </a:extLst>
        </xdr:cNvPr>
        <xdr:cNvSpPr/>
      </xdr:nvSpPr>
      <xdr:spPr>
        <a:xfrm>
          <a:off x="19494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32529</xdr:rowOff>
    </xdr:from>
    <xdr:ext cx="469744" cy="259045"/>
    <xdr:sp macro="" textlink="">
      <xdr:nvSpPr>
        <xdr:cNvPr id="804" name="テキスト ボックス 803">
          <a:extLst>
            <a:ext uri="{FF2B5EF4-FFF2-40B4-BE49-F238E27FC236}">
              <a16:creationId xmlns="" xmlns:a16="http://schemas.microsoft.com/office/drawing/2014/main" id="{00000000-0008-0000-0600-000024030000}"/>
            </a:ext>
          </a:extLst>
        </xdr:cNvPr>
        <xdr:cNvSpPr txBox="1"/>
      </xdr:nvSpPr>
      <xdr:spPr>
        <a:xfrm>
          <a:off x="19310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64592</xdr:rowOff>
    </xdr:from>
    <xdr:to>
      <xdr:col>98</xdr:col>
      <xdr:colOff>38100</xdr:colOff>
      <xdr:row>58</xdr:row>
      <xdr:rowOff>166192</xdr:rowOff>
    </xdr:to>
    <xdr:sp macro="" textlink="">
      <xdr:nvSpPr>
        <xdr:cNvPr id="805" name="フローチャート: 判断 804">
          <a:extLst>
            <a:ext uri="{FF2B5EF4-FFF2-40B4-BE49-F238E27FC236}">
              <a16:creationId xmlns="" xmlns:a16="http://schemas.microsoft.com/office/drawing/2014/main" id="{00000000-0008-0000-0600-000025030000}"/>
            </a:ext>
          </a:extLst>
        </xdr:cNvPr>
        <xdr:cNvSpPr/>
      </xdr:nvSpPr>
      <xdr:spPr>
        <a:xfrm>
          <a:off x="186055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11269</xdr:rowOff>
    </xdr:from>
    <xdr:ext cx="469744"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18421428" y="978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147955</xdr:rowOff>
    </xdr:from>
    <xdr:to>
      <xdr:col>116</xdr:col>
      <xdr:colOff>114300</xdr:colOff>
      <xdr:row>59</xdr:row>
      <xdr:rowOff>78105</xdr:rowOff>
    </xdr:to>
    <xdr:sp macro="" textlink="">
      <xdr:nvSpPr>
        <xdr:cNvPr id="812" name="楕円 811">
          <a:extLst>
            <a:ext uri="{FF2B5EF4-FFF2-40B4-BE49-F238E27FC236}">
              <a16:creationId xmlns="" xmlns:a16="http://schemas.microsoft.com/office/drawing/2014/main" id="{00000000-0008-0000-0600-00002C030000}"/>
            </a:ext>
          </a:extLst>
        </xdr:cNvPr>
        <xdr:cNvSpPr/>
      </xdr:nvSpPr>
      <xdr:spPr>
        <a:xfrm>
          <a:off x="22110700" y="1009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62882</xdr:rowOff>
    </xdr:from>
    <xdr:ext cx="378565" cy="259045"/>
    <xdr:sp macro="" textlink="">
      <xdr:nvSpPr>
        <xdr:cNvPr id="813" name="貸付金該当値テキスト">
          <a:extLst>
            <a:ext uri="{FF2B5EF4-FFF2-40B4-BE49-F238E27FC236}">
              <a16:creationId xmlns="" xmlns:a16="http://schemas.microsoft.com/office/drawing/2014/main" id="{00000000-0008-0000-0600-00002D030000}"/>
            </a:ext>
          </a:extLst>
        </xdr:cNvPr>
        <xdr:cNvSpPr txBox="1"/>
      </xdr:nvSpPr>
      <xdr:spPr>
        <a:xfrm>
          <a:off x="22212300" y="10006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148145</xdr:rowOff>
    </xdr:from>
    <xdr:to>
      <xdr:col>112</xdr:col>
      <xdr:colOff>38100</xdr:colOff>
      <xdr:row>59</xdr:row>
      <xdr:rowOff>78295</xdr:rowOff>
    </xdr:to>
    <xdr:sp macro="" textlink="">
      <xdr:nvSpPr>
        <xdr:cNvPr id="814" name="楕円 813">
          <a:extLst>
            <a:ext uri="{FF2B5EF4-FFF2-40B4-BE49-F238E27FC236}">
              <a16:creationId xmlns="" xmlns:a16="http://schemas.microsoft.com/office/drawing/2014/main" id="{00000000-0008-0000-0600-00002E030000}"/>
            </a:ext>
          </a:extLst>
        </xdr:cNvPr>
        <xdr:cNvSpPr/>
      </xdr:nvSpPr>
      <xdr:spPr>
        <a:xfrm>
          <a:off x="21272500" y="1009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69422</xdr:rowOff>
    </xdr:from>
    <xdr:ext cx="378565"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21134017" y="10184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148184</xdr:rowOff>
    </xdr:from>
    <xdr:to>
      <xdr:col>107</xdr:col>
      <xdr:colOff>101600</xdr:colOff>
      <xdr:row>59</xdr:row>
      <xdr:rowOff>78334</xdr:rowOff>
    </xdr:to>
    <xdr:sp macro="" textlink="">
      <xdr:nvSpPr>
        <xdr:cNvPr id="816" name="楕円 815">
          <a:extLst>
            <a:ext uri="{FF2B5EF4-FFF2-40B4-BE49-F238E27FC236}">
              <a16:creationId xmlns="" xmlns:a16="http://schemas.microsoft.com/office/drawing/2014/main" id="{00000000-0008-0000-0600-000030030000}"/>
            </a:ext>
          </a:extLst>
        </xdr:cNvPr>
        <xdr:cNvSpPr/>
      </xdr:nvSpPr>
      <xdr:spPr>
        <a:xfrm>
          <a:off x="20383500" y="100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69461</xdr:rowOff>
    </xdr:from>
    <xdr:ext cx="378565"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20245017" y="10185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148260</xdr:rowOff>
    </xdr:from>
    <xdr:to>
      <xdr:col>102</xdr:col>
      <xdr:colOff>165100</xdr:colOff>
      <xdr:row>59</xdr:row>
      <xdr:rowOff>78410</xdr:rowOff>
    </xdr:to>
    <xdr:sp macro="" textlink="">
      <xdr:nvSpPr>
        <xdr:cNvPr id="818" name="楕円 817">
          <a:extLst>
            <a:ext uri="{FF2B5EF4-FFF2-40B4-BE49-F238E27FC236}">
              <a16:creationId xmlns="" xmlns:a16="http://schemas.microsoft.com/office/drawing/2014/main" id="{00000000-0008-0000-0600-000032030000}"/>
            </a:ext>
          </a:extLst>
        </xdr:cNvPr>
        <xdr:cNvSpPr/>
      </xdr:nvSpPr>
      <xdr:spPr>
        <a:xfrm>
          <a:off x="19494500" y="100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69537</xdr:rowOff>
    </xdr:from>
    <xdr:ext cx="378565" cy="259045"/>
    <xdr:sp macro="" textlink="">
      <xdr:nvSpPr>
        <xdr:cNvPr id="819" name="テキスト ボックス 818">
          <a:extLst>
            <a:ext uri="{FF2B5EF4-FFF2-40B4-BE49-F238E27FC236}">
              <a16:creationId xmlns="" xmlns:a16="http://schemas.microsoft.com/office/drawing/2014/main" id="{00000000-0008-0000-0600-000033030000}"/>
            </a:ext>
          </a:extLst>
        </xdr:cNvPr>
        <xdr:cNvSpPr txBox="1"/>
      </xdr:nvSpPr>
      <xdr:spPr>
        <a:xfrm>
          <a:off x="19356017" y="10185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148489</xdr:rowOff>
    </xdr:from>
    <xdr:to>
      <xdr:col>98</xdr:col>
      <xdr:colOff>38100</xdr:colOff>
      <xdr:row>59</xdr:row>
      <xdr:rowOff>78639</xdr:rowOff>
    </xdr:to>
    <xdr:sp macro="" textlink="">
      <xdr:nvSpPr>
        <xdr:cNvPr id="820" name="楕円 819">
          <a:extLst>
            <a:ext uri="{FF2B5EF4-FFF2-40B4-BE49-F238E27FC236}">
              <a16:creationId xmlns="" xmlns:a16="http://schemas.microsoft.com/office/drawing/2014/main" id="{00000000-0008-0000-0600-000034030000}"/>
            </a:ext>
          </a:extLst>
        </xdr:cNvPr>
        <xdr:cNvSpPr/>
      </xdr:nvSpPr>
      <xdr:spPr>
        <a:xfrm>
          <a:off x="18605500" y="1009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69766</xdr:rowOff>
    </xdr:from>
    <xdr:ext cx="378565" cy="259045"/>
    <xdr:sp macro="" textlink="">
      <xdr:nvSpPr>
        <xdr:cNvPr id="821" name="テキスト ボックス 820">
          <a:extLst>
            <a:ext uri="{FF2B5EF4-FFF2-40B4-BE49-F238E27FC236}">
              <a16:creationId xmlns="" xmlns:a16="http://schemas.microsoft.com/office/drawing/2014/main" id="{00000000-0008-0000-0600-000035030000}"/>
            </a:ext>
          </a:extLst>
        </xdr:cNvPr>
        <xdr:cNvSpPr txBox="1"/>
      </xdr:nvSpPr>
      <xdr:spPr>
        <a:xfrm>
          <a:off x="18467017" y="10185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41718</xdr:rowOff>
    </xdr:from>
    <xdr:to>
      <xdr:col>116</xdr:col>
      <xdr:colOff>62864</xdr:colOff>
      <xdr:row>79</xdr:row>
      <xdr:rowOff>60060</xdr:rowOff>
    </xdr:to>
    <xdr:cxnSp macro="">
      <xdr:nvCxnSpPr>
        <xdr:cNvPr id="847" name="直線コネクタ 846">
          <a:extLst>
            <a:ext uri="{FF2B5EF4-FFF2-40B4-BE49-F238E27FC236}">
              <a16:creationId xmlns="" xmlns:a16="http://schemas.microsoft.com/office/drawing/2014/main" id="{00000000-0008-0000-0600-00004F030000}"/>
            </a:ext>
          </a:extLst>
        </xdr:cNvPr>
        <xdr:cNvCxnSpPr/>
      </xdr:nvCxnSpPr>
      <xdr:spPr>
        <a:xfrm flipV="1">
          <a:off x="22159595" y="12214668"/>
          <a:ext cx="1269" cy="138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63887</xdr:rowOff>
    </xdr:from>
    <xdr:ext cx="469744" cy="259045"/>
    <xdr:sp macro="" textlink="">
      <xdr:nvSpPr>
        <xdr:cNvPr id="848" name="繰出金最小値テキスト">
          <a:extLst>
            <a:ext uri="{FF2B5EF4-FFF2-40B4-BE49-F238E27FC236}">
              <a16:creationId xmlns="" xmlns:a16="http://schemas.microsoft.com/office/drawing/2014/main" id="{00000000-0008-0000-0600-000050030000}"/>
            </a:ext>
          </a:extLst>
        </xdr:cNvPr>
        <xdr:cNvSpPr txBox="1"/>
      </xdr:nvSpPr>
      <xdr:spPr>
        <a:xfrm>
          <a:off x="22212300" y="136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60060</xdr:rowOff>
    </xdr:from>
    <xdr:to>
      <xdr:col>116</xdr:col>
      <xdr:colOff>152400</xdr:colOff>
      <xdr:row>79</xdr:row>
      <xdr:rowOff>60060</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a:off x="22072600" y="1360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159845</xdr:rowOff>
    </xdr:from>
    <xdr:ext cx="599010" cy="259045"/>
    <xdr:sp macro="" textlink="">
      <xdr:nvSpPr>
        <xdr:cNvPr id="850" name="繰出金最大値テキスト">
          <a:extLst>
            <a:ext uri="{FF2B5EF4-FFF2-40B4-BE49-F238E27FC236}">
              <a16:creationId xmlns="" xmlns:a16="http://schemas.microsoft.com/office/drawing/2014/main" id="{00000000-0008-0000-0600-000052030000}"/>
            </a:ext>
          </a:extLst>
        </xdr:cNvPr>
        <xdr:cNvSpPr txBox="1"/>
      </xdr:nvSpPr>
      <xdr:spPr>
        <a:xfrm>
          <a:off x="22212300" y="1198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41718</xdr:rowOff>
    </xdr:from>
    <xdr:to>
      <xdr:col>116</xdr:col>
      <xdr:colOff>152400</xdr:colOff>
      <xdr:row>71</xdr:row>
      <xdr:rowOff>41718</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a:off x="22072600" y="1221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68824</xdr:rowOff>
    </xdr:from>
    <xdr:to>
      <xdr:col>116</xdr:col>
      <xdr:colOff>63500</xdr:colOff>
      <xdr:row>76</xdr:row>
      <xdr:rowOff>73090</xdr:rowOff>
    </xdr:to>
    <xdr:cxnSp macro="">
      <xdr:nvCxnSpPr>
        <xdr:cNvPr id="852" name="直線コネクタ 851">
          <a:extLst>
            <a:ext uri="{FF2B5EF4-FFF2-40B4-BE49-F238E27FC236}">
              <a16:creationId xmlns="" xmlns:a16="http://schemas.microsoft.com/office/drawing/2014/main" id="{00000000-0008-0000-0600-000054030000}"/>
            </a:ext>
          </a:extLst>
        </xdr:cNvPr>
        <xdr:cNvCxnSpPr/>
      </xdr:nvCxnSpPr>
      <xdr:spPr>
        <a:xfrm>
          <a:off x="21323300" y="13099024"/>
          <a:ext cx="838200" cy="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126516</xdr:rowOff>
    </xdr:from>
    <xdr:ext cx="534377" cy="259045"/>
    <xdr:sp macro="" textlink="">
      <xdr:nvSpPr>
        <xdr:cNvPr id="853" name="繰出金平均値テキスト">
          <a:extLst>
            <a:ext uri="{FF2B5EF4-FFF2-40B4-BE49-F238E27FC236}">
              <a16:creationId xmlns="" xmlns:a16="http://schemas.microsoft.com/office/drawing/2014/main" id="{00000000-0008-0000-0600-000055030000}"/>
            </a:ext>
          </a:extLst>
        </xdr:cNvPr>
        <xdr:cNvSpPr txBox="1"/>
      </xdr:nvSpPr>
      <xdr:spPr>
        <a:xfrm>
          <a:off x="22212300" y="12813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103639</xdr:rowOff>
    </xdr:from>
    <xdr:to>
      <xdr:col>116</xdr:col>
      <xdr:colOff>114300</xdr:colOff>
      <xdr:row>76</xdr:row>
      <xdr:rowOff>33790</xdr:rowOff>
    </xdr:to>
    <xdr:sp macro="" textlink="">
      <xdr:nvSpPr>
        <xdr:cNvPr id="854" name="フローチャート: 判断 853">
          <a:extLst>
            <a:ext uri="{FF2B5EF4-FFF2-40B4-BE49-F238E27FC236}">
              <a16:creationId xmlns="" xmlns:a16="http://schemas.microsoft.com/office/drawing/2014/main" id="{00000000-0008-0000-0600-000056030000}"/>
            </a:ext>
          </a:extLst>
        </xdr:cNvPr>
        <xdr:cNvSpPr/>
      </xdr:nvSpPr>
      <xdr:spPr>
        <a:xfrm>
          <a:off x="221107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47335</xdr:rowOff>
    </xdr:from>
    <xdr:to>
      <xdr:col>111</xdr:col>
      <xdr:colOff>177800</xdr:colOff>
      <xdr:row>76</xdr:row>
      <xdr:rowOff>68824</xdr:rowOff>
    </xdr:to>
    <xdr:cxnSp macro="">
      <xdr:nvCxnSpPr>
        <xdr:cNvPr id="855" name="直線コネクタ 854">
          <a:extLst>
            <a:ext uri="{FF2B5EF4-FFF2-40B4-BE49-F238E27FC236}">
              <a16:creationId xmlns="" xmlns:a16="http://schemas.microsoft.com/office/drawing/2014/main" id="{00000000-0008-0000-0600-000057030000}"/>
            </a:ext>
          </a:extLst>
        </xdr:cNvPr>
        <xdr:cNvCxnSpPr/>
      </xdr:nvCxnSpPr>
      <xdr:spPr>
        <a:xfrm>
          <a:off x="20434300" y="13077535"/>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97162</xdr:rowOff>
    </xdr:from>
    <xdr:to>
      <xdr:col>112</xdr:col>
      <xdr:colOff>38100</xdr:colOff>
      <xdr:row>76</xdr:row>
      <xdr:rowOff>27313</xdr:rowOff>
    </xdr:to>
    <xdr:sp macro="" textlink="">
      <xdr:nvSpPr>
        <xdr:cNvPr id="856" name="フローチャート: 判断 855">
          <a:extLst>
            <a:ext uri="{FF2B5EF4-FFF2-40B4-BE49-F238E27FC236}">
              <a16:creationId xmlns="" xmlns:a16="http://schemas.microsoft.com/office/drawing/2014/main" id="{00000000-0008-0000-0600-000058030000}"/>
            </a:ext>
          </a:extLst>
        </xdr:cNvPr>
        <xdr:cNvSpPr/>
      </xdr:nvSpPr>
      <xdr:spPr>
        <a:xfrm>
          <a:off x="21272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43839</xdr:rowOff>
    </xdr:from>
    <xdr:ext cx="534377" cy="259045"/>
    <xdr:sp macro="" textlink="">
      <xdr:nvSpPr>
        <xdr:cNvPr id="857" name="テキスト ボックス 856">
          <a:extLst>
            <a:ext uri="{FF2B5EF4-FFF2-40B4-BE49-F238E27FC236}">
              <a16:creationId xmlns="" xmlns:a16="http://schemas.microsoft.com/office/drawing/2014/main" id="{00000000-0008-0000-0600-000059030000}"/>
            </a:ext>
          </a:extLst>
        </xdr:cNvPr>
        <xdr:cNvSpPr txBox="1"/>
      </xdr:nvSpPr>
      <xdr:spPr>
        <a:xfrm>
          <a:off x="21056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36057</xdr:rowOff>
    </xdr:from>
    <xdr:to>
      <xdr:col>107</xdr:col>
      <xdr:colOff>50800</xdr:colOff>
      <xdr:row>76</xdr:row>
      <xdr:rowOff>47335</xdr:rowOff>
    </xdr:to>
    <xdr:cxnSp macro="">
      <xdr:nvCxnSpPr>
        <xdr:cNvPr id="858" name="直線コネクタ 857">
          <a:extLst>
            <a:ext uri="{FF2B5EF4-FFF2-40B4-BE49-F238E27FC236}">
              <a16:creationId xmlns="" xmlns:a16="http://schemas.microsoft.com/office/drawing/2014/main" id="{00000000-0008-0000-0600-00005A030000}"/>
            </a:ext>
          </a:extLst>
        </xdr:cNvPr>
        <xdr:cNvCxnSpPr/>
      </xdr:nvCxnSpPr>
      <xdr:spPr>
        <a:xfrm>
          <a:off x="19545300" y="13066257"/>
          <a:ext cx="8890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90500</xdr:rowOff>
    </xdr:from>
    <xdr:to>
      <xdr:col>107</xdr:col>
      <xdr:colOff>101600</xdr:colOff>
      <xdr:row>76</xdr:row>
      <xdr:rowOff>20650</xdr:rowOff>
    </xdr:to>
    <xdr:sp macro="" textlink="">
      <xdr:nvSpPr>
        <xdr:cNvPr id="859" name="フローチャート: 判断 858">
          <a:extLst>
            <a:ext uri="{FF2B5EF4-FFF2-40B4-BE49-F238E27FC236}">
              <a16:creationId xmlns="" xmlns:a16="http://schemas.microsoft.com/office/drawing/2014/main" id="{00000000-0008-0000-0600-00005B030000}"/>
            </a:ext>
          </a:extLst>
        </xdr:cNvPr>
        <xdr:cNvSpPr/>
      </xdr:nvSpPr>
      <xdr:spPr>
        <a:xfrm>
          <a:off x="20383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37177</xdr:rowOff>
    </xdr:from>
    <xdr:ext cx="534377" cy="259045"/>
    <xdr:sp macro="" textlink="">
      <xdr:nvSpPr>
        <xdr:cNvPr id="860" name="テキスト ボックス 859">
          <a:extLst>
            <a:ext uri="{FF2B5EF4-FFF2-40B4-BE49-F238E27FC236}">
              <a16:creationId xmlns="" xmlns:a16="http://schemas.microsoft.com/office/drawing/2014/main" id="{00000000-0008-0000-0600-00005C030000}"/>
            </a:ext>
          </a:extLst>
        </xdr:cNvPr>
        <xdr:cNvSpPr txBox="1"/>
      </xdr:nvSpPr>
      <xdr:spPr>
        <a:xfrm>
          <a:off x="20167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35699</xdr:rowOff>
    </xdr:from>
    <xdr:to>
      <xdr:col>102</xdr:col>
      <xdr:colOff>114300</xdr:colOff>
      <xdr:row>76</xdr:row>
      <xdr:rowOff>36057</xdr:rowOff>
    </xdr:to>
    <xdr:cxnSp macro="">
      <xdr:nvCxnSpPr>
        <xdr:cNvPr id="861" name="直線コネクタ 860">
          <a:extLst>
            <a:ext uri="{FF2B5EF4-FFF2-40B4-BE49-F238E27FC236}">
              <a16:creationId xmlns="" xmlns:a16="http://schemas.microsoft.com/office/drawing/2014/main" id="{00000000-0008-0000-0600-00005D030000}"/>
            </a:ext>
          </a:extLst>
        </xdr:cNvPr>
        <xdr:cNvCxnSpPr/>
      </xdr:nvCxnSpPr>
      <xdr:spPr>
        <a:xfrm>
          <a:off x="18656300" y="13065899"/>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102605</xdr:rowOff>
    </xdr:from>
    <xdr:to>
      <xdr:col>102</xdr:col>
      <xdr:colOff>165100</xdr:colOff>
      <xdr:row>76</xdr:row>
      <xdr:rowOff>32755</xdr:rowOff>
    </xdr:to>
    <xdr:sp macro="" textlink="">
      <xdr:nvSpPr>
        <xdr:cNvPr id="862" name="フローチャート: 判断 861">
          <a:extLst>
            <a:ext uri="{FF2B5EF4-FFF2-40B4-BE49-F238E27FC236}">
              <a16:creationId xmlns="" xmlns:a16="http://schemas.microsoft.com/office/drawing/2014/main" id="{00000000-0008-0000-0600-00005E030000}"/>
            </a:ext>
          </a:extLst>
        </xdr:cNvPr>
        <xdr:cNvSpPr/>
      </xdr:nvSpPr>
      <xdr:spPr>
        <a:xfrm>
          <a:off x="19494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49282</xdr:rowOff>
    </xdr:from>
    <xdr:ext cx="534377" cy="259045"/>
    <xdr:sp macro="" textlink="">
      <xdr:nvSpPr>
        <xdr:cNvPr id="863" name="テキスト ボックス 862">
          <a:extLst>
            <a:ext uri="{FF2B5EF4-FFF2-40B4-BE49-F238E27FC236}">
              <a16:creationId xmlns="" xmlns:a16="http://schemas.microsoft.com/office/drawing/2014/main" id="{00000000-0008-0000-0600-00005F030000}"/>
            </a:ext>
          </a:extLst>
        </xdr:cNvPr>
        <xdr:cNvSpPr txBox="1"/>
      </xdr:nvSpPr>
      <xdr:spPr>
        <a:xfrm>
          <a:off x="19278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72212</xdr:rowOff>
    </xdr:from>
    <xdr:to>
      <xdr:col>98</xdr:col>
      <xdr:colOff>38100</xdr:colOff>
      <xdr:row>76</xdr:row>
      <xdr:rowOff>2363</xdr:rowOff>
    </xdr:to>
    <xdr:sp macro="" textlink="">
      <xdr:nvSpPr>
        <xdr:cNvPr id="864" name="フローチャート: 判断 863">
          <a:extLst>
            <a:ext uri="{FF2B5EF4-FFF2-40B4-BE49-F238E27FC236}">
              <a16:creationId xmlns="" xmlns:a16="http://schemas.microsoft.com/office/drawing/2014/main" id="{00000000-0008-0000-0600-000060030000}"/>
            </a:ext>
          </a:extLst>
        </xdr:cNvPr>
        <xdr:cNvSpPr/>
      </xdr:nvSpPr>
      <xdr:spPr>
        <a:xfrm>
          <a:off x="18605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18889</xdr:rowOff>
    </xdr:from>
    <xdr:ext cx="534377" cy="259045"/>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18389111" y="127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22290</xdr:rowOff>
    </xdr:from>
    <xdr:to>
      <xdr:col>116</xdr:col>
      <xdr:colOff>114300</xdr:colOff>
      <xdr:row>76</xdr:row>
      <xdr:rowOff>123890</xdr:rowOff>
    </xdr:to>
    <xdr:sp macro="" textlink="">
      <xdr:nvSpPr>
        <xdr:cNvPr id="871" name="楕円 870">
          <a:extLst>
            <a:ext uri="{FF2B5EF4-FFF2-40B4-BE49-F238E27FC236}">
              <a16:creationId xmlns="" xmlns:a16="http://schemas.microsoft.com/office/drawing/2014/main" id="{00000000-0008-0000-0600-000067030000}"/>
            </a:ext>
          </a:extLst>
        </xdr:cNvPr>
        <xdr:cNvSpPr/>
      </xdr:nvSpPr>
      <xdr:spPr>
        <a:xfrm>
          <a:off x="22110700" y="130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717</xdr:rowOff>
    </xdr:from>
    <xdr:ext cx="534377" cy="259045"/>
    <xdr:sp macro="" textlink="">
      <xdr:nvSpPr>
        <xdr:cNvPr id="872" name="繰出金該当値テキスト">
          <a:extLst>
            <a:ext uri="{FF2B5EF4-FFF2-40B4-BE49-F238E27FC236}">
              <a16:creationId xmlns="" xmlns:a16="http://schemas.microsoft.com/office/drawing/2014/main" id="{00000000-0008-0000-0600-000068030000}"/>
            </a:ext>
          </a:extLst>
        </xdr:cNvPr>
        <xdr:cNvSpPr txBox="1"/>
      </xdr:nvSpPr>
      <xdr:spPr>
        <a:xfrm>
          <a:off x="22212300" y="1303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18024</xdr:rowOff>
    </xdr:from>
    <xdr:to>
      <xdr:col>112</xdr:col>
      <xdr:colOff>38100</xdr:colOff>
      <xdr:row>76</xdr:row>
      <xdr:rowOff>119624</xdr:rowOff>
    </xdr:to>
    <xdr:sp macro="" textlink="">
      <xdr:nvSpPr>
        <xdr:cNvPr id="873" name="楕円 872">
          <a:extLst>
            <a:ext uri="{FF2B5EF4-FFF2-40B4-BE49-F238E27FC236}">
              <a16:creationId xmlns="" xmlns:a16="http://schemas.microsoft.com/office/drawing/2014/main" id="{00000000-0008-0000-0600-000069030000}"/>
            </a:ext>
          </a:extLst>
        </xdr:cNvPr>
        <xdr:cNvSpPr/>
      </xdr:nvSpPr>
      <xdr:spPr>
        <a:xfrm>
          <a:off x="21272500" y="13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110751</xdr:rowOff>
    </xdr:from>
    <xdr:ext cx="534377"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21056111" y="1314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167985</xdr:rowOff>
    </xdr:from>
    <xdr:to>
      <xdr:col>107</xdr:col>
      <xdr:colOff>101600</xdr:colOff>
      <xdr:row>76</xdr:row>
      <xdr:rowOff>98135</xdr:rowOff>
    </xdr:to>
    <xdr:sp macro="" textlink="">
      <xdr:nvSpPr>
        <xdr:cNvPr id="875" name="楕円 874">
          <a:extLst>
            <a:ext uri="{FF2B5EF4-FFF2-40B4-BE49-F238E27FC236}">
              <a16:creationId xmlns="" xmlns:a16="http://schemas.microsoft.com/office/drawing/2014/main" id="{00000000-0008-0000-0600-00006B030000}"/>
            </a:ext>
          </a:extLst>
        </xdr:cNvPr>
        <xdr:cNvSpPr/>
      </xdr:nvSpPr>
      <xdr:spPr>
        <a:xfrm>
          <a:off x="20383500" y="1302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89262</xdr:rowOff>
    </xdr:from>
    <xdr:ext cx="534377"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20167111" y="1311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156707</xdr:rowOff>
    </xdr:from>
    <xdr:to>
      <xdr:col>102</xdr:col>
      <xdr:colOff>165100</xdr:colOff>
      <xdr:row>76</xdr:row>
      <xdr:rowOff>86857</xdr:rowOff>
    </xdr:to>
    <xdr:sp macro="" textlink="">
      <xdr:nvSpPr>
        <xdr:cNvPr id="877" name="楕円 876">
          <a:extLst>
            <a:ext uri="{FF2B5EF4-FFF2-40B4-BE49-F238E27FC236}">
              <a16:creationId xmlns="" xmlns:a16="http://schemas.microsoft.com/office/drawing/2014/main" id="{00000000-0008-0000-0600-00006D030000}"/>
            </a:ext>
          </a:extLst>
        </xdr:cNvPr>
        <xdr:cNvSpPr/>
      </xdr:nvSpPr>
      <xdr:spPr>
        <a:xfrm>
          <a:off x="19494500" y="1301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77984</xdr:rowOff>
    </xdr:from>
    <xdr:ext cx="534377" cy="259045"/>
    <xdr:sp macro="" textlink="">
      <xdr:nvSpPr>
        <xdr:cNvPr id="878" name="テキスト ボックス 877">
          <a:extLst>
            <a:ext uri="{FF2B5EF4-FFF2-40B4-BE49-F238E27FC236}">
              <a16:creationId xmlns="" xmlns:a16="http://schemas.microsoft.com/office/drawing/2014/main" id="{00000000-0008-0000-0600-00006E030000}"/>
            </a:ext>
          </a:extLst>
        </xdr:cNvPr>
        <xdr:cNvSpPr txBox="1"/>
      </xdr:nvSpPr>
      <xdr:spPr>
        <a:xfrm>
          <a:off x="19278111" y="1310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156349</xdr:rowOff>
    </xdr:from>
    <xdr:to>
      <xdr:col>98</xdr:col>
      <xdr:colOff>38100</xdr:colOff>
      <xdr:row>76</xdr:row>
      <xdr:rowOff>86499</xdr:rowOff>
    </xdr:to>
    <xdr:sp macro="" textlink="">
      <xdr:nvSpPr>
        <xdr:cNvPr id="879" name="楕円 878">
          <a:extLst>
            <a:ext uri="{FF2B5EF4-FFF2-40B4-BE49-F238E27FC236}">
              <a16:creationId xmlns="" xmlns:a16="http://schemas.microsoft.com/office/drawing/2014/main" id="{00000000-0008-0000-0600-00006F030000}"/>
            </a:ext>
          </a:extLst>
        </xdr:cNvPr>
        <xdr:cNvSpPr/>
      </xdr:nvSpPr>
      <xdr:spPr>
        <a:xfrm>
          <a:off x="18605500" y="1301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77626</xdr:rowOff>
    </xdr:from>
    <xdr:ext cx="534377" cy="259045"/>
    <xdr:sp macro="" textlink="">
      <xdr:nvSpPr>
        <xdr:cNvPr id="880" name="テキスト ボックス 879">
          <a:extLst>
            <a:ext uri="{FF2B5EF4-FFF2-40B4-BE49-F238E27FC236}">
              <a16:creationId xmlns="" xmlns:a16="http://schemas.microsoft.com/office/drawing/2014/main" id="{00000000-0008-0000-0600-000070030000}"/>
            </a:ext>
          </a:extLst>
        </xdr:cNvPr>
        <xdr:cNvSpPr txBox="1"/>
      </xdr:nvSpPr>
      <xdr:spPr>
        <a:xfrm>
          <a:off x="18389111" y="1310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類似団体平均と比較して、全ての項目で低い状況となっている。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年度にかけて地方創生事業の実施により大幅に増加した物件費（委託料）は、事業が完了しつつあり減少傾向となっている。</a:t>
          </a:r>
        </a:p>
        <a:p>
          <a:r>
            <a:rPr kumimoji="1" lang="ja-JP" altLang="en-US" sz="1300">
              <a:latin typeface="ＭＳ Ｐゴシック" panose="020B0600070205080204" pitchFamily="50" charset="-128"/>
              <a:ea typeface="ＭＳ Ｐゴシック" panose="020B0600070205080204" pitchFamily="50" charset="-128"/>
            </a:rPr>
            <a:t>普通建設事業費（うち新規整備）の令和元年度は対前年度比に比べ大幅に減少しているが、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番目に高い数値である。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その要因は松田町小学校建設事業等の大型建設事業が始まったことがある。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災害復旧事業費には、台風の影響による計上がされている。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神奈川県松田町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11,116
10,965
37.75
4,639,701
4,399,608
206,314
2,865,380
4,455,857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124841</xdr:rowOff>
    </xdr:from>
    <xdr:to>
      <xdr:col>24</xdr:col>
      <xdr:colOff>62865</xdr:colOff>
      <xdr:row>38</xdr:row>
      <xdr:rowOff>34734</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096891"/>
          <a:ext cx="1270" cy="1452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38561</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34734</xdr:rowOff>
    </xdr:from>
    <xdr:to>
      <xdr:col>24</xdr:col>
      <xdr:colOff>152400</xdr:colOff>
      <xdr:row>38</xdr:row>
      <xdr:rowOff>34734</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71518</xdr:rowOff>
    </xdr:from>
    <xdr:ext cx="534377"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487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124841</xdr:rowOff>
    </xdr:from>
    <xdr:to>
      <xdr:col>24</xdr:col>
      <xdr:colOff>152400</xdr:colOff>
      <xdr:row>29</xdr:row>
      <xdr:rowOff>124841</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096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49022</xdr:rowOff>
    </xdr:from>
    <xdr:to>
      <xdr:col>24</xdr:col>
      <xdr:colOff>63500</xdr:colOff>
      <xdr:row>35</xdr:row>
      <xdr:rowOff>61976</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a:off x="3797300" y="6049772"/>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59517</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6060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81090</xdr:rowOff>
    </xdr:from>
    <xdr:to>
      <xdr:col>24</xdr:col>
      <xdr:colOff>114300</xdr:colOff>
      <xdr:row>36</xdr:row>
      <xdr:rowOff>11240</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5847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25400</xdr:rowOff>
    </xdr:from>
    <xdr:to>
      <xdr:col>19</xdr:col>
      <xdr:colOff>177800</xdr:colOff>
      <xdr:row>35</xdr:row>
      <xdr:rowOff>49022</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a:off x="2908300" y="6026150"/>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116141</xdr:rowOff>
    </xdr:from>
    <xdr:to>
      <xdr:col>20</xdr:col>
      <xdr:colOff>38100</xdr:colOff>
      <xdr:row>36</xdr:row>
      <xdr:rowOff>46291</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746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37418</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25400</xdr:rowOff>
    </xdr:from>
    <xdr:to>
      <xdr:col>15</xdr:col>
      <xdr:colOff>50800</xdr:colOff>
      <xdr:row>35</xdr:row>
      <xdr:rowOff>33210</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flipV="1">
          <a:off x="2019300" y="6026150"/>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153670</xdr:rowOff>
    </xdr:from>
    <xdr:to>
      <xdr:col>15</xdr:col>
      <xdr:colOff>101600</xdr:colOff>
      <xdr:row>36</xdr:row>
      <xdr:rowOff>83820</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857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74947</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127508</xdr:rowOff>
    </xdr:from>
    <xdr:to>
      <xdr:col>10</xdr:col>
      <xdr:colOff>114300</xdr:colOff>
      <xdr:row>35</xdr:row>
      <xdr:rowOff>33210</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a:off x="1130300" y="5956808"/>
          <a:ext cx="8890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161290</xdr:rowOff>
    </xdr:from>
    <xdr:to>
      <xdr:col>10</xdr:col>
      <xdr:colOff>165100</xdr:colOff>
      <xdr:row>36</xdr:row>
      <xdr:rowOff>91440</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968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82567</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45085</xdr:rowOff>
    </xdr:from>
    <xdr:to>
      <xdr:col>6</xdr:col>
      <xdr:colOff>38100</xdr:colOff>
      <xdr:row>35</xdr:row>
      <xdr:rowOff>146685</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079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137812</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8"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11176</xdr:rowOff>
    </xdr:from>
    <xdr:to>
      <xdr:col>24</xdr:col>
      <xdr:colOff>114300</xdr:colOff>
      <xdr:row>35</xdr:row>
      <xdr:rowOff>112776</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45847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34053</xdr:rowOff>
    </xdr:from>
    <xdr:ext cx="469744"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586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169672</xdr:rowOff>
    </xdr:from>
    <xdr:to>
      <xdr:col>20</xdr:col>
      <xdr:colOff>38100</xdr:colOff>
      <xdr:row>35</xdr:row>
      <xdr:rowOff>99822</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3746500" y="59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116349</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62428" y="577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146050</xdr:rowOff>
    </xdr:from>
    <xdr:to>
      <xdr:col>15</xdr:col>
      <xdr:colOff>101600</xdr:colOff>
      <xdr:row>35</xdr:row>
      <xdr:rowOff>76200</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2857500" y="59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92727</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73428" y="575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153860</xdr:rowOff>
    </xdr:from>
    <xdr:to>
      <xdr:col>10</xdr:col>
      <xdr:colOff>165100</xdr:colOff>
      <xdr:row>35</xdr:row>
      <xdr:rowOff>84010</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968500" y="598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100537</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84428" y="575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76708</xdr:rowOff>
    </xdr:from>
    <xdr:to>
      <xdr:col>6</xdr:col>
      <xdr:colOff>38100</xdr:colOff>
      <xdr:row>35</xdr:row>
      <xdr:rowOff>6858</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079500" y="590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23385</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8" y="5681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130762</xdr:rowOff>
    </xdr:from>
    <xdr:to>
      <xdr:col>24</xdr:col>
      <xdr:colOff>62865</xdr:colOff>
      <xdr:row>58</xdr:row>
      <xdr:rowOff>135520</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flipV="1">
          <a:off x="4633595" y="8703262"/>
          <a:ext cx="1270" cy="137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139347</xdr:rowOff>
    </xdr:from>
    <xdr:ext cx="534377" cy="259045"/>
    <xdr:sp macro="" textlink="">
      <xdr:nvSpPr>
        <xdr:cNvPr id="116" name="総務費最小値テキスト">
          <a:extLst>
            <a:ext uri="{FF2B5EF4-FFF2-40B4-BE49-F238E27FC236}">
              <a16:creationId xmlns="" xmlns:a16="http://schemas.microsoft.com/office/drawing/2014/main" id="{00000000-0008-0000-0700-000074000000}"/>
            </a:ext>
          </a:extLst>
        </xdr:cNvPr>
        <xdr:cNvSpPr txBox="1"/>
      </xdr:nvSpPr>
      <xdr:spPr>
        <a:xfrm>
          <a:off x="4686300" y="1008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135520</xdr:rowOff>
    </xdr:from>
    <xdr:to>
      <xdr:col>24</xdr:col>
      <xdr:colOff>152400</xdr:colOff>
      <xdr:row>58</xdr:row>
      <xdr:rowOff>135520</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1007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77439</xdr:rowOff>
    </xdr:from>
    <xdr:ext cx="599010" cy="259045"/>
    <xdr:sp macro="" textlink="">
      <xdr:nvSpPr>
        <xdr:cNvPr id="118" name="総務費最大値テキスト">
          <a:extLst>
            <a:ext uri="{FF2B5EF4-FFF2-40B4-BE49-F238E27FC236}">
              <a16:creationId xmlns="" xmlns:a16="http://schemas.microsoft.com/office/drawing/2014/main" id="{00000000-0008-0000-0700-000076000000}"/>
            </a:ext>
          </a:extLst>
        </xdr:cNvPr>
        <xdr:cNvSpPr txBox="1"/>
      </xdr:nvSpPr>
      <xdr:spPr>
        <a:xfrm>
          <a:off x="4686300" y="847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130762</xdr:rowOff>
    </xdr:from>
    <xdr:to>
      <xdr:col>24</xdr:col>
      <xdr:colOff>152400</xdr:colOff>
      <xdr:row>50</xdr:row>
      <xdr:rowOff>130762</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a:off x="4546600" y="8703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29894</xdr:rowOff>
    </xdr:from>
    <xdr:to>
      <xdr:col>24</xdr:col>
      <xdr:colOff>63500</xdr:colOff>
      <xdr:row>58</xdr:row>
      <xdr:rowOff>53469</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a:off x="3797300" y="9973994"/>
          <a:ext cx="838200" cy="2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10997</xdr:rowOff>
    </xdr:from>
    <xdr:ext cx="599010" cy="259045"/>
    <xdr:sp macro="" textlink="">
      <xdr:nvSpPr>
        <xdr:cNvPr id="121" name="総務費平均値テキスト">
          <a:extLst>
            <a:ext uri="{FF2B5EF4-FFF2-40B4-BE49-F238E27FC236}">
              <a16:creationId xmlns="" xmlns:a16="http://schemas.microsoft.com/office/drawing/2014/main" id="{00000000-0008-0000-0700-000079000000}"/>
            </a:ext>
          </a:extLst>
        </xdr:cNvPr>
        <xdr:cNvSpPr txBox="1"/>
      </xdr:nvSpPr>
      <xdr:spPr>
        <a:xfrm>
          <a:off x="4686300" y="9612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159570</xdr:rowOff>
    </xdr:from>
    <xdr:to>
      <xdr:col>24</xdr:col>
      <xdr:colOff>114300</xdr:colOff>
      <xdr:row>57</xdr:row>
      <xdr:rowOff>89720</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45847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11543</xdr:rowOff>
    </xdr:from>
    <xdr:to>
      <xdr:col>19</xdr:col>
      <xdr:colOff>177800</xdr:colOff>
      <xdr:row>58</xdr:row>
      <xdr:rowOff>29894</xdr:rowOff>
    </xdr:to>
    <xdr:cxnSp macro="">
      <xdr:nvCxnSpPr>
        <xdr:cNvPr id="123" name="直線コネクタ 122">
          <a:extLst>
            <a:ext uri="{FF2B5EF4-FFF2-40B4-BE49-F238E27FC236}">
              <a16:creationId xmlns="" xmlns:a16="http://schemas.microsoft.com/office/drawing/2014/main" id="{00000000-0008-0000-0700-00007B000000}"/>
            </a:ext>
          </a:extLst>
        </xdr:cNvPr>
        <xdr:cNvCxnSpPr/>
      </xdr:nvCxnSpPr>
      <xdr:spPr>
        <a:xfrm>
          <a:off x="2908300" y="9955643"/>
          <a:ext cx="889000" cy="1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20634</xdr:rowOff>
    </xdr:from>
    <xdr:to>
      <xdr:col>20</xdr:col>
      <xdr:colOff>38100</xdr:colOff>
      <xdr:row>57</xdr:row>
      <xdr:rowOff>122234</xdr:rowOff>
    </xdr:to>
    <xdr:sp macro="" textlink="">
      <xdr:nvSpPr>
        <xdr:cNvPr id="124" name="フローチャート: 判断 123">
          <a:extLst>
            <a:ext uri="{FF2B5EF4-FFF2-40B4-BE49-F238E27FC236}">
              <a16:creationId xmlns="" xmlns:a16="http://schemas.microsoft.com/office/drawing/2014/main" id="{00000000-0008-0000-0700-00007C000000}"/>
            </a:ext>
          </a:extLst>
        </xdr:cNvPr>
        <xdr:cNvSpPr/>
      </xdr:nvSpPr>
      <xdr:spPr>
        <a:xfrm>
          <a:off x="3746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138761</xdr:rowOff>
    </xdr:from>
    <xdr:ext cx="599010" cy="259045"/>
    <xdr:sp macro="" textlink="">
      <xdr:nvSpPr>
        <xdr:cNvPr id="125" name="テキスト ボックス 124">
          <a:extLst>
            <a:ext uri="{FF2B5EF4-FFF2-40B4-BE49-F238E27FC236}">
              <a16:creationId xmlns="" xmlns:a16="http://schemas.microsoft.com/office/drawing/2014/main" id="{00000000-0008-0000-0700-00007D000000}"/>
            </a:ext>
          </a:extLst>
        </xdr:cNvPr>
        <xdr:cNvSpPr txBox="1"/>
      </xdr:nvSpPr>
      <xdr:spPr>
        <a:xfrm>
          <a:off x="3497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11543</xdr:rowOff>
    </xdr:from>
    <xdr:to>
      <xdr:col>15</xdr:col>
      <xdr:colOff>50800</xdr:colOff>
      <xdr:row>58</xdr:row>
      <xdr:rowOff>49654</xdr:rowOff>
    </xdr:to>
    <xdr:cxnSp macro="">
      <xdr:nvCxnSpPr>
        <xdr:cNvPr id="126" name="直線コネクタ 125">
          <a:extLst>
            <a:ext uri="{FF2B5EF4-FFF2-40B4-BE49-F238E27FC236}">
              <a16:creationId xmlns="" xmlns:a16="http://schemas.microsoft.com/office/drawing/2014/main" id="{00000000-0008-0000-0700-00007E000000}"/>
            </a:ext>
          </a:extLst>
        </xdr:cNvPr>
        <xdr:cNvCxnSpPr/>
      </xdr:nvCxnSpPr>
      <xdr:spPr>
        <a:xfrm flipV="1">
          <a:off x="2019300" y="9955643"/>
          <a:ext cx="889000" cy="3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41848</xdr:rowOff>
    </xdr:from>
    <xdr:to>
      <xdr:col>15</xdr:col>
      <xdr:colOff>101600</xdr:colOff>
      <xdr:row>57</xdr:row>
      <xdr:rowOff>143448</xdr:rowOff>
    </xdr:to>
    <xdr:sp macro="" textlink="">
      <xdr:nvSpPr>
        <xdr:cNvPr id="127" name="フローチャート: 判断 126">
          <a:extLst>
            <a:ext uri="{FF2B5EF4-FFF2-40B4-BE49-F238E27FC236}">
              <a16:creationId xmlns="" xmlns:a16="http://schemas.microsoft.com/office/drawing/2014/main" id="{00000000-0008-0000-0700-00007F000000}"/>
            </a:ext>
          </a:extLst>
        </xdr:cNvPr>
        <xdr:cNvSpPr/>
      </xdr:nvSpPr>
      <xdr:spPr>
        <a:xfrm>
          <a:off x="28575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159975</xdr:rowOff>
    </xdr:from>
    <xdr:ext cx="599010"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2608795" y="958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7076</xdr:rowOff>
    </xdr:from>
    <xdr:to>
      <xdr:col>10</xdr:col>
      <xdr:colOff>114300</xdr:colOff>
      <xdr:row>58</xdr:row>
      <xdr:rowOff>49654</xdr:rowOff>
    </xdr:to>
    <xdr:cxnSp macro="">
      <xdr:nvCxnSpPr>
        <xdr:cNvPr id="129" name="直線コネクタ 128">
          <a:extLst>
            <a:ext uri="{FF2B5EF4-FFF2-40B4-BE49-F238E27FC236}">
              <a16:creationId xmlns="" xmlns:a16="http://schemas.microsoft.com/office/drawing/2014/main" id="{00000000-0008-0000-0700-000081000000}"/>
            </a:ext>
          </a:extLst>
        </xdr:cNvPr>
        <xdr:cNvCxnSpPr/>
      </xdr:nvCxnSpPr>
      <xdr:spPr>
        <a:xfrm>
          <a:off x="1130300" y="9951176"/>
          <a:ext cx="889000" cy="4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74505</xdr:rowOff>
    </xdr:from>
    <xdr:to>
      <xdr:col>10</xdr:col>
      <xdr:colOff>165100</xdr:colOff>
      <xdr:row>58</xdr:row>
      <xdr:rowOff>4655</xdr:rowOff>
    </xdr:to>
    <xdr:sp macro=""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1968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21182</xdr:rowOff>
    </xdr:from>
    <xdr:ext cx="534377"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1752111" y="96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79135</xdr:rowOff>
    </xdr:from>
    <xdr:to>
      <xdr:col>6</xdr:col>
      <xdr:colOff>38100</xdr:colOff>
      <xdr:row>58</xdr:row>
      <xdr:rowOff>9285</xdr:rowOff>
    </xdr:to>
    <xdr:sp macro="" textlink="">
      <xdr:nvSpPr>
        <xdr:cNvPr id="132" name="フローチャート: 判断 131">
          <a:extLst>
            <a:ext uri="{FF2B5EF4-FFF2-40B4-BE49-F238E27FC236}">
              <a16:creationId xmlns="" xmlns:a16="http://schemas.microsoft.com/office/drawing/2014/main" id="{00000000-0008-0000-0700-000084000000}"/>
            </a:ext>
          </a:extLst>
        </xdr:cNvPr>
        <xdr:cNvSpPr/>
      </xdr:nvSpPr>
      <xdr:spPr>
        <a:xfrm>
          <a:off x="1079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25812</xdr:rowOff>
    </xdr:from>
    <xdr:ext cx="534377"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863111" y="96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2669</xdr:rowOff>
    </xdr:from>
    <xdr:to>
      <xdr:col>24</xdr:col>
      <xdr:colOff>114300</xdr:colOff>
      <xdr:row>58</xdr:row>
      <xdr:rowOff>104269</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4584700" y="994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89046</xdr:rowOff>
    </xdr:from>
    <xdr:ext cx="534377" cy="259045"/>
    <xdr:sp macro="" textlink="">
      <xdr:nvSpPr>
        <xdr:cNvPr id="140" name="総務費該当値テキスト">
          <a:extLst>
            <a:ext uri="{FF2B5EF4-FFF2-40B4-BE49-F238E27FC236}">
              <a16:creationId xmlns="" xmlns:a16="http://schemas.microsoft.com/office/drawing/2014/main" id="{00000000-0008-0000-0700-00008C000000}"/>
            </a:ext>
          </a:extLst>
        </xdr:cNvPr>
        <xdr:cNvSpPr txBox="1"/>
      </xdr:nvSpPr>
      <xdr:spPr>
        <a:xfrm>
          <a:off x="4686300" y="986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150544</xdr:rowOff>
    </xdr:from>
    <xdr:to>
      <xdr:col>20</xdr:col>
      <xdr:colOff>38100</xdr:colOff>
      <xdr:row>58</xdr:row>
      <xdr:rowOff>80694</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3746500" y="992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71821</xdr:rowOff>
    </xdr:from>
    <xdr:ext cx="534377"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3530111" y="1001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132193</xdr:rowOff>
    </xdr:from>
    <xdr:to>
      <xdr:col>15</xdr:col>
      <xdr:colOff>101600</xdr:colOff>
      <xdr:row>58</xdr:row>
      <xdr:rowOff>62343</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2857500" y="990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53470</xdr:rowOff>
    </xdr:from>
    <xdr:ext cx="534377"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2641111" y="999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170304</xdr:rowOff>
    </xdr:from>
    <xdr:to>
      <xdr:col>10</xdr:col>
      <xdr:colOff>165100</xdr:colOff>
      <xdr:row>58</xdr:row>
      <xdr:rowOff>100454</xdr:rowOff>
    </xdr:to>
    <xdr:sp macro="" textlink="">
      <xdr:nvSpPr>
        <xdr:cNvPr id="145" name="楕円 144">
          <a:extLst>
            <a:ext uri="{FF2B5EF4-FFF2-40B4-BE49-F238E27FC236}">
              <a16:creationId xmlns="" xmlns:a16="http://schemas.microsoft.com/office/drawing/2014/main" id="{00000000-0008-0000-0700-000091000000}"/>
            </a:ext>
          </a:extLst>
        </xdr:cNvPr>
        <xdr:cNvSpPr/>
      </xdr:nvSpPr>
      <xdr:spPr>
        <a:xfrm>
          <a:off x="1968500" y="994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91581</xdr:rowOff>
    </xdr:from>
    <xdr:ext cx="534377"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1752111" y="1003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127726</xdr:rowOff>
    </xdr:from>
    <xdr:to>
      <xdr:col>6</xdr:col>
      <xdr:colOff>38100</xdr:colOff>
      <xdr:row>58</xdr:row>
      <xdr:rowOff>57876</xdr:rowOff>
    </xdr:to>
    <xdr:sp macro="" textlink="">
      <xdr:nvSpPr>
        <xdr:cNvPr id="147" name="楕円 146">
          <a:extLst>
            <a:ext uri="{FF2B5EF4-FFF2-40B4-BE49-F238E27FC236}">
              <a16:creationId xmlns="" xmlns:a16="http://schemas.microsoft.com/office/drawing/2014/main" id="{00000000-0008-0000-0700-000093000000}"/>
            </a:ext>
          </a:extLst>
        </xdr:cNvPr>
        <xdr:cNvSpPr/>
      </xdr:nvSpPr>
      <xdr:spPr>
        <a:xfrm>
          <a:off x="1079500" y="990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49003</xdr:rowOff>
    </xdr:from>
    <xdr:ext cx="534377" cy="259045"/>
    <xdr:sp macro="" textlink="">
      <xdr:nvSpPr>
        <xdr:cNvPr id="148" name="テキスト ボックス 147">
          <a:extLst>
            <a:ext uri="{FF2B5EF4-FFF2-40B4-BE49-F238E27FC236}">
              <a16:creationId xmlns="" xmlns:a16="http://schemas.microsoft.com/office/drawing/2014/main" id="{00000000-0008-0000-0700-000094000000}"/>
            </a:ext>
          </a:extLst>
        </xdr:cNvPr>
        <xdr:cNvSpPr txBox="1"/>
      </xdr:nvSpPr>
      <xdr:spPr>
        <a:xfrm>
          <a:off x="863111" y="999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120726</xdr:rowOff>
    </xdr:from>
    <xdr:to>
      <xdr:col>24</xdr:col>
      <xdr:colOff>62865</xdr:colOff>
      <xdr:row>78</xdr:row>
      <xdr:rowOff>130191</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flipV="1">
          <a:off x="4633595" y="12293676"/>
          <a:ext cx="1270" cy="120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134018</xdr:rowOff>
    </xdr:from>
    <xdr:ext cx="599010" cy="259045"/>
    <xdr:sp macro="" textlink="">
      <xdr:nvSpPr>
        <xdr:cNvPr id="174" name="民生費最小値テキスト">
          <a:extLst>
            <a:ext uri="{FF2B5EF4-FFF2-40B4-BE49-F238E27FC236}">
              <a16:creationId xmlns="" xmlns:a16="http://schemas.microsoft.com/office/drawing/2014/main" id="{00000000-0008-0000-0700-0000AE000000}"/>
            </a:ext>
          </a:extLst>
        </xdr:cNvPr>
        <xdr:cNvSpPr txBox="1"/>
      </xdr:nvSpPr>
      <xdr:spPr>
        <a:xfrm>
          <a:off x="4686300" y="1350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130191</xdr:rowOff>
    </xdr:from>
    <xdr:to>
      <xdr:col>24</xdr:col>
      <xdr:colOff>152400</xdr:colOff>
      <xdr:row>78</xdr:row>
      <xdr:rowOff>130191</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350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67403</xdr:rowOff>
    </xdr:from>
    <xdr:ext cx="599010" cy="259045"/>
    <xdr:sp macro="" textlink="">
      <xdr:nvSpPr>
        <xdr:cNvPr id="176" name="民生費最大値テキスト">
          <a:extLst>
            <a:ext uri="{FF2B5EF4-FFF2-40B4-BE49-F238E27FC236}">
              <a16:creationId xmlns="" xmlns:a16="http://schemas.microsoft.com/office/drawing/2014/main" id="{00000000-0008-0000-0700-0000B0000000}"/>
            </a:ext>
          </a:extLst>
        </xdr:cNvPr>
        <xdr:cNvSpPr txBox="1"/>
      </xdr:nvSpPr>
      <xdr:spPr>
        <a:xfrm>
          <a:off x="4686300" y="1206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269,990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120726</xdr:rowOff>
    </xdr:from>
    <xdr:to>
      <xdr:col>24</xdr:col>
      <xdr:colOff>152400</xdr:colOff>
      <xdr:row>71</xdr:row>
      <xdr:rowOff>120726</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a:off x="4546600" y="12293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112421</xdr:rowOff>
    </xdr:from>
    <xdr:to>
      <xdr:col>24</xdr:col>
      <xdr:colOff>63500</xdr:colOff>
      <xdr:row>78</xdr:row>
      <xdr:rowOff>150231</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flipV="1">
          <a:off x="3797300" y="13485521"/>
          <a:ext cx="838200" cy="3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98099</xdr:rowOff>
    </xdr:from>
    <xdr:ext cx="599010" cy="259045"/>
    <xdr:sp macro="" textlink="">
      <xdr:nvSpPr>
        <xdr:cNvPr id="179" name="民生費平均値テキスト">
          <a:extLst>
            <a:ext uri="{FF2B5EF4-FFF2-40B4-BE49-F238E27FC236}">
              <a16:creationId xmlns="" xmlns:a16="http://schemas.microsoft.com/office/drawing/2014/main" id="{00000000-0008-0000-0700-0000B3000000}"/>
            </a:ext>
          </a:extLst>
        </xdr:cNvPr>
        <xdr:cNvSpPr txBox="1"/>
      </xdr:nvSpPr>
      <xdr:spPr>
        <a:xfrm>
          <a:off x="4686300" y="12956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75222</xdr:rowOff>
    </xdr:from>
    <xdr:to>
      <xdr:col>24</xdr:col>
      <xdr:colOff>114300</xdr:colOff>
      <xdr:row>77</xdr:row>
      <xdr:rowOff>5372</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45847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95352</xdr:rowOff>
    </xdr:from>
    <xdr:to>
      <xdr:col>19</xdr:col>
      <xdr:colOff>177800</xdr:colOff>
      <xdr:row>78</xdr:row>
      <xdr:rowOff>150231</xdr:rowOff>
    </xdr:to>
    <xdr:cxnSp macro="">
      <xdr:nvCxnSpPr>
        <xdr:cNvPr id="181" name="直線コネクタ 180">
          <a:extLst>
            <a:ext uri="{FF2B5EF4-FFF2-40B4-BE49-F238E27FC236}">
              <a16:creationId xmlns="" xmlns:a16="http://schemas.microsoft.com/office/drawing/2014/main" id="{00000000-0008-0000-0700-0000B5000000}"/>
            </a:ext>
          </a:extLst>
        </xdr:cNvPr>
        <xdr:cNvCxnSpPr/>
      </xdr:nvCxnSpPr>
      <xdr:spPr>
        <a:xfrm>
          <a:off x="2908300" y="13468452"/>
          <a:ext cx="889000" cy="5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117049</xdr:rowOff>
    </xdr:from>
    <xdr:to>
      <xdr:col>20</xdr:col>
      <xdr:colOff>38100</xdr:colOff>
      <xdr:row>77</xdr:row>
      <xdr:rowOff>47199</xdr:rowOff>
    </xdr:to>
    <xdr:sp macro="" textlink="">
      <xdr:nvSpPr>
        <xdr:cNvPr id="182" name="フローチャート: 判断 181">
          <a:extLst>
            <a:ext uri="{FF2B5EF4-FFF2-40B4-BE49-F238E27FC236}">
              <a16:creationId xmlns="" xmlns:a16="http://schemas.microsoft.com/office/drawing/2014/main" id="{00000000-0008-0000-0700-0000B6000000}"/>
            </a:ext>
          </a:extLst>
        </xdr:cNvPr>
        <xdr:cNvSpPr/>
      </xdr:nvSpPr>
      <xdr:spPr>
        <a:xfrm>
          <a:off x="3746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63725</xdr:rowOff>
    </xdr:from>
    <xdr:ext cx="599010" cy="259045"/>
    <xdr:sp macro="" textlink="">
      <xdr:nvSpPr>
        <xdr:cNvPr id="183" name="テキスト ボックス 182">
          <a:extLst>
            <a:ext uri="{FF2B5EF4-FFF2-40B4-BE49-F238E27FC236}">
              <a16:creationId xmlns="" xmlns:a16="http://schemas.microsoft.com/office/drawing/2014/main" id="{00000000-0008-0000-0700-0000B7000000}"/>
            </a:ext>
          </a:extLst>
        </xdr:cNvPr>
        <xdr:cNvSpPr txBox="1"/>
      </xdr:nvSpPr>
      <xdr:spPr>
        <a:xfrm>
          <a:off x="3497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95352</xdr:rowOff>
    </xdr:from>
    <xdr:to>
      <xdr:col>15</xdr:col>
      <xdr:colOff>50800</xdr:colOff>
      <xdr:row>78</xdr:row>
      <xdr:rowOff>160229</xdr:rowOff>
    </xdr:to>
    <xdr:cxnSp macro="">
      <xdr:nvCxnSpPr>
        <xdr:cNvPr id="184" name="直線コネクタ 183">
          <a:extLst>
            <a:ext uri="{FF2B5EF4-FFF2-40B4-BE49-F238E27FC236}">
              <a16:creationId xmlns="" xmlns:a16="http://schemas.microsoft.com/office/drawing/2014/main" id="{00000000-0008-0000-0700-0000B8000000}"/>
            </a:ext>
          </a:extLst>
        </xdr:cNvPr>
        <xdr:cNvCxnSpPr/>
      </xdr:nvCxnSpPr>
      <xdr:spPr>
        <a:xfrm flipV="1">
          <a:off x="2019300" y="13468452"/>
          <a:ext cx="889000" cy="6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120173</xdr:rowOff>
    </xdr:from>
    <xdr:to>
      <xdr:col>15</xdr:col>
      <xdr:colOff>101600</xdr:colOff>
      <xdr:row>77</xdr:row>
      <xdr:rowOff>50323</xdr:rowOff>
    </xdr:to>
    <xdr:sp macro="" textlink="">
      <xdr:nvSpPr>
        <xdr:cNvPr id="185" name="フローチャート: 判断 184">
          <a:extLst>
            <a:ext uri="{FF2B5EF4-FFF2-40B4-BE49-F238E27FC236}">
              <a16:creationId xmlns="" xmlns:a16="http://schemas.microsoft.com/office/drawing/2014/main" id="{00000000-0008-0000-0700-0000B9000000}"/>
            </a:ext>
          </a:extLst>
        </xdr:cNvPr>
        <xdr:cNvSpPr/>
      </xdr:nvSpPr>
      <xdr:spPr>
        <a:xfrm>
          <a:off x="2857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66850</xdr:rowOff>
    </xdr:from>
    <xdr:ext cx="59901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2608795" y="1292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160229</xdr:rowOff>
    </xdr:from>
    <xdr:to>
      <xdr:col>10</xdr:col>
      <xdr:colOff>114300</xdr:colOff>
      <xdr:row>79</xdr:row>
      <xdr:rowOff>19296</xdr:rowOff>
    </xdr:to>
    <xdr:cxnSp macro="">
      <xdr:nvCxnSpPr>
        <xdr:cNvPr id="187" name="直線コネクタ 186">
          <a:extLst>
            <a:ext uri="{FF2B5EF4-FFF2-40B4-BE49-F238E27FC236}">
              <a16:creationId xmlns="" xmlns:a16="http://schemas.microsoft.com/office/drawing/2014/main" id="{00000000-0008-0000-0700-0000BB000000}"/>
            </a:ext>
          </a:extLst>
        </xdr:cNvPr>
        <xdr:cNvCxnSpPr/>
      </xdr:nvCxnSpPr>
      <xdr:spPr>
        <a:xfrm flipV="1">
          <a:off x="1130300" y="13533329"/>
          <a:ext cx="889000" cy="3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147848</xdr:rowOff>
    </xdr:from>
    <xdr:to>
      <xdr:col>10</xdr:col>
      <xdr:colOff>165100</xdr:colOff>
      <xdr:row>77</xdr:row>
      <xdr:rowOff>77998</xdr:rowOff>
    </xdr:to>
    <xdr:sp macro="" textlink="">
      <xdr:nvSpPr>
        <xdr:cNvPr id="188" name="フローチャート: 判断 187">
          <a:extLst>
            <a:ext uri="{FF2B5EF4-FFF2-40B4-BE49-F238E27FC236}">
              <a16:creationId xmlns="" xmlns:a16="http://schemas.microsoft.com/office/drawing/2014/main" id="{00000000-0008-0000-0700-0000BC000000}"/>
            </a:ext>
          </a:extLst>
        </xdr:cNvPr>
        <xdr:cNvSpPr/>
      </xdr:nvSpPr>
      <xdr:spPr>
        <a:xfrm>
          <a:off x="1968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94525</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1719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20282</xdr:rowOff>
    </xdr:from>
    <xdr:to>
      <xdr:col>6</xdr:col>
      <xdr:colOff>38100</xdr:colOff>
      <xdr:row>77</xdr:row>
      <xdr:rowOff>121882</xdr:rowOff>
    </xdr:to>
    <xdr:sp macro="" textlink="">
      <xdr:nvSpPr>
        <xdr:cNvPr id="190" name="フローチャート: 判断 189">
          <a:extLst>
            <a:ext uri="{FF2B5EF4-FFF2-40B4-BE49-F238E27FC236}">
              <a16:creationId xmlns="" xmlns:a16="http://schemas.microsoft.com/office/drawing/2014/main" id="{00000000-0008-0000-0700-0000BE000000}"/>
            </a:ext>
          </a:extLst>
        </xdr:cNvPr>
        <xdr:cNvSpPr/>
      </xdr:nvSpPr>
      <xdr:spPr>
        <a:xfrm>
          <a:off x="1079500" y="132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138409</xdr:rowOff>
    </xdr:from>
    <xdr:ext cx="59901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830795" y="1299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61621</xdr:rowOff>
    </xdr:from>
    <xdr:to>
      <xdr:col>24</xdr:col>
      <xdr:colOff>114300</xdr:colOff>
      <xdr:row>78</xdr:row>
      <xdr:rowOff>163221</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4584700" y="1343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147998</xdr:rowOff>
    </xdr:from>
    <xdr:ext cx="599010" cy="259045"/>
    <xdr:sp macro="" textlink="">
      <xdr:nvSpPr>
        <xdr:cNvPr id="198" name="民生費該当値テキスト">
          <a:extLst>
            <a:ext uri="{FF2B5EF4-FFF2-40B4-BE49-F238E27FC236}">
              <a16:creationId xmlns="" xmlns:a16="http://schemas.microsoft.com/office/drawing/2014/main" id="{00000000-0008-0000-0700-0000C6000000}"/>
            </a:ext>
          </a:extLst>
        </xdr:cNvPr>
        <xdr:cNvSpPr txBox="1"/>
      </xdr:nvSpPr>
      <xdr:spPr>
        <a:xfrm>
          <a:off x="4686300" y="1334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99431</xdr:rowOff>
    </xdr:from>
    <xdr:to>
      <xdr:col>20</xdr:col>
      <xdr:colOff>38100</xdr:colOff>
      <xdr:row>79</xdr:row>
      <xdr:rowOff>29581</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3746500" y="1347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20708</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3497795" y="1356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44552</xdr:rowOff>
    </xdr:from>
    <xdr:to>
      <xdr:col>15</xdr:col>
      <xdr:colOff>101600</xdr:colOff>
      <xdr:row>78</xdr:row>
      <xdr:rowOff>146152</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2857500" y="1341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137279</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2608795" y="1351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109429</xdr:rowOff>
    </xdr:from>
    <xdr:to>
      <xdr:col>10</xdr:col>
      <xdr:colOff>165100</xdr:colOff>
      <xdr:row>79</xdr:row>
      <xdr:rowOff>39579</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1968500" y="1348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30706</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1719795" y="1357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139946</xdr:rowOff>
    </xdr:from>
    <xdr:to>
      <xdr:col>6</xdr:col>
      <xdr:colOff>38100</xdr:colOff>
      <xdr:row>79</xdr:row>
      <xdr:rowOff>70096</xdr:rowOff>
    </xdr:to>
    <xdr:sp macro="" textlink="">
      <xdr:nvSpPr>
        <xdr:cNvPr id="205" name="楕円 204">
          <a:extLst>
            <a:ext uri="{FF2B5EF4-FFF2-40B4-BE49-F238E27FC236}">
              <a16:creationId xmlns="" xmlns:a16="http://schemas.microsoft.com/office/drawing/2014/main" id="{00000000-0008-0000-0700-0000CD000000}"/>
            </a:ext>
          </a:extLst>
        </xdr:cNvPr>
        <xdr:cNvSpPr/>
      </xdr:nvSpPr>
      <xdr:spPr>
        <a:xfrm>
          <a:off x="1079500" y="1351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61223</xdr:rowOff>
    </xdr:from>
    <xdr:ext cx="599010" cy="259045"/>
    <xdr:sp macro="" textlink="">
      <xdr:nvSpPr>
        <xdr:cNvPr id="206" name="テキスト ボックス 205">
          <a:extLst>
            <a:ext uri="{FF2B5EF4-FFF2-40B4-BE49-F238E27FC236}">
              <a16:creationId xmlns="" xmlns:a16="http://schemas.microsoft.com/office/drawing/2014/main" id="{00000000-0008-0000-0700-0000CE000000}"/>
            </a:ext>
          </a:extLst>
        </xdr:cNvPr>
        <xdr:cNvSpPr txBox="1"/>
      </xdr:nvSpPr>
      <xdr:spPr>
        <a:xfrm>
          <a:off x="830795" y="1360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864</xdr:rowOff>
    </xdr:from>
    <xdr:to>
      <xdr:col>24</xdr:col>
      <xdr:colOff>62865</xdr:colOff>
      <xdr:row>98</xdr:row>
      <xdr:rowOff>63957</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flipV="1">
          <a:off x="4633595" y="15431364"/>
          <a:ext cx="1270" cy="143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67784</xdr:rowOff>
    </xdr:from>
    <xdr:ext cx="534377" cy="259045"/>
    <xdr:sp macro="" textlink="">
      <xdr:nvSpPr>
        <xdr:cNvPr id="233" name="衛生費最小値テキスト">
          <a:extLst>
            <a:ext uri="{FF2B5EF4-FFF2-40B4-BE49-F238E27FC236}">
              <a16:creationId xmlns="" xmlns:a16="http://schemas.microsoft.com/office/drawing/2014/main" id="{00000000-0008-0000-0700-0000E9000000}"/>
            </a:ext>
          </a:extLst>
        </xdr:cNvPr>
        <xdr:cNvSpPr txBox="1"/>
      </xdr:nvSpPr>
      <xdr:spPr>
        <a:xfrm>
          <a:off x="4686300" y="168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63957</xdr:rowOff>
    </xdr:from>
    <xdr:to>
      <xdr:col>24</xdr:col>
      <xdr:colOff>152400</xdr:colOff>
      <xdr:row>98</xdr:row>
      <xdr:rowOff>63957</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a:off x="4546600" y="1686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118991</xdr:rowOff>
    </xdr:from>
    <xdr:ext cx="599010" cy="259045"/>
    <xdr:sp macro="" textlink="">
      <xdr:nvSpPr>
        <xdr:cNvPr id="235" name="衛生費最大値テキスト">
          <a:extLst>
            <a:ext uri="{FF2B5EF4-FFF2-40B4-BE49-F238E27FC236}">
              <a16:creationId xmlns="" xmlns:a16="http://schemas.microsoft.com/office/drawing/2014/main" id="{00000000-0008-0000-0700-0000EB000000}"/>
            </a:ext>
          </a:extLst>
        </xdr:cNvPr>
        <xdr:cNvSpPr txBox="1"/>
      </xdr:nvSpPr>
      <xdr:spPr>
        <a:xfrm>
          <a:off x="4686300" y="1520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864</xdr:rowOff>
    </xdr:from>
    <xdr:to>
      <xdr:col>24</xdr:col>
      <xdr:colOff>152400</xdr:colOff>
      <xdr:row>90</xdr:row>
      <xdr:rowOff>864</xdr:rowOff>
    </xdr:to>
    <xdr:cxnSp macro="">
      <xdr:nvCxnSpPr>
        <xdr:cNvPr id="236" name="直線コネクタ 235">
          <a:extLst>
            <a:ext uri="{FF2B5EF4-FFF2-40B4-BE49-F238E27FC236}">
              <a16:creationId xmlns="" xmlns:a16="http://schemas.microsoft.com/office/drawing/2014/main" id="{00000000-0008-0000-0700-0000EC000000}"/>
            </a:ext>
          </a:extLst>
        </xdr:cNvPr>
        <xdr:cNvCxnSpPr/>
      </xdr:nvCxnSpPr>
      <xdr:spPr>
        <a:xfrm>
          <a:off x="4546600" y="1543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67963</xdr:rowOff>
    </xdr:from>
    <xdr:to>
      <xdr:col>24</xdr:col>
      <xdr:colOff>63500</xdr:colOff>
      <xdr:row>97</xdr:row>
      <xdr:rowOff>134040</xdr:rowOff>
    </xdr:to>
    <xdr:cxnSp macro="">
      <xdr:nvCxnSpPr>
        <xdr:cNvPr id="237" name="直線コネクタ 236">
          <a:extLst>
            <a:ext uri="{FF2B5EF4-FFF2-40B4-BE49-F238E27FC236}">
              <a16:creationId xmlns="" xmlns:a16="http://schemas.microsoft.com/office/drawing/2014/main" id="{00000000-0008-0000-0700-0000ED000000}"/>
            </a:ext>
          </a:extLst>
        </xdr:cNvPr>
        <xdr:cNvCxnSpPr/>
      </xdr:nvCxnSpPr>
      <xdr:spPr>
        <a:xfrm>
          <a:off x="3797300" y="16698613"/>
          <a:ext cx="838200" cy="6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162144</xdr:rowOff>
    </xdr:from>
    <xdr:ext cx="534377" cy="259045"/>
    <xdr:sp macro="" textlink="">
      <xdr:nvSpPr>
        <xdr:cNvPr id="238" name="衛生費平均値テキスト">
          <a:extLst>
            <a:ext uri="{FF2B5EF4-FFF2-40B4-BE49-F238E27FC236}">
              <a16:creationId xmlns="" xmlns:a16="http://schemas.microsoft.com/office/drawing/2014/main" id="{00000000-0008-0000-0700-0000EE000000}"/>
            </a:ext>
          </a:extLst>
        </xdr:cNvPr>
        <xdr:cNvSpPr txBox="1"/>
      </xdr:nvSpPr>
      <xdr:spPr>
        <a:xfrm>
          <a:off x="4686300" y="1627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139267</xdr:rowOff>
    </xdr:from>
    <xdr:to>
      <xdr:col>24</xdr:col>
      <xdr:colOff>114300</xdr:colOff>
      <xdr:row>96</xdr:row>
      <xdr:rowOff>69417</xdr:rowOff>
    </xdr:to>
    <xdr:sp macro="" textlink="">
      <xdr:nvSpPr>
        <xdr:cNvPr id="239" name="フローチャート: 判断 238">
          <a:extLst>
            <a:ext uri="{FF2B5EF4-FFF2-40B4-BE49-F238E27FC236}">
              <a16:creationId xmlns="" xmlns:a16="http://schemas.microsoft.com/office/drawing/2014/main" id="{00000000-0008-0000-0700-0000EF000000}"/>
            </a:ext>
          </a:extLst>
        </xdr:cNvPr>
        <xdr:cNvSpPr/>
      </xdr:nvSpPr>
      <xdr:spPr>
        <a:xfrm>
          <a:off x="45847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67963</xdr:rowOff>
    </xdr:from>
    <xdr:to>
      <xdr:col>19</xdr:col>
      <xdr:colOff>177800</xdr:colOff>
      <xdr:row>97</xdr:row>
      <xdr:rowOff>166022</xdr:rowOff>
    </xdr:to>
    <xdr:cxnSp macro="">
      <xdr:nvCxnSpPr>
        <xdr:cNvPr id="240" name="直線コネクタ 239">
          <a:extLst>
            <a:ext uri="{FF2B5EF4-FFF2-40B4-BE49-F238E27FC236}">
              <a16:creationId xmlns="" xmlns:a16="http://schemas.microsoft.com/office/drawing/2014/main" id="{00000000-0008-0000-0700-0000F0000000}"/>
            </a:ext>
          </a:extLst>
        </xdr:cNvPr>
        <xdr:cNvCxnSpPr/>
      </xdr:nvCxnSpPr>
      <xdr:spPr>
        <a:xfrm flipV="1">
          <a:off x="2908300" y="16698613"/>
          <a:ext cx="889000" cy="9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149685</xdr:rowOff>
    </xdr:from>
    <xdr:to>
      <xdr:col>20</xdr:col>
      <xdr:colOff>38100</xdr:colOff>
      <xdr:row>96</xdr:row>
      <xdr:rowOff>79835</xdr:rowOff>
    </xdr:to>
    <xdr:sp macro="" textlink="">
      <xdr:nvSpPr>
        <xdr:cNvPr id="241" name="フローチャート: 判断 240">
          <a:extLst>
            <a:ext uri="{FF2B5EF4-FFF2-40B4-BE49-F238E27FC236}">
              <a16:creationId xmlns="" xmlns:a16="http://schemas.microsoft.com/office/drawing/2014/main" id="{00000000-0008-0000-0700-0000F1000000}"/>
            </a:ext>
          </a:extLst>
        </xdr:cNvPr>
        <xdr:cNvSpPr/>
      </xdr:nvSpPr>
      <xdr:spPr>
        <a:xfrm>
          <a:off x="3746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96362</xdr:rowOff>
    </xdr:from>
    <xdr:ext cx="534377" cy="259045"/>
    <xdr:sp macro="" textlink="">
      <xdr:nvSpPr>
        <xdr:cNvPr id="242" name="テキスト ボックス 241">
          <a:extLst>
            <a:ext uri="{FF2B5EF4-FFF2-40B4-BE49-F238E27FC236}">
              <a16:creationId xmlns="" xmlns:a16="http://schemas.microsoft.com/office/drawing/2014/main" id="{00000000-0008-0000-0700-0000F2000000}"/>
            </a:ext>
          </a:extLst>
        </xdr:cNvPr>
        <xdr:cNvSpPr txBox="1"/>
      </xdr:nvSpPr>
      <xdr:spPr>
        <a:xfrm>
          <a:off x="3530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160807</xdr:rowOff>
    </xdr:from>
    <xdr:to>
      <xdr:col>15</xdr:col>
      <xdr:colOff>50800</xdr:colOff>
      <xdr:row>97</xdr:row>
      <xdr:rowOff>166022</xdr:rowOff>
    </xdr:to>
    <xdr:cxnSp macro="">
      <xdr:nvCxnSpPr>
        <xdr:cNvPr id="243" name="直線コネクタ 242">
          <a:extLst>
            <a:ext uri="{FF2B5EF4-FFF2-40B4-BE49-F238E27FC236}">
              <a16:creationId xmlns="" xmlns:a16="http://schemas.microsoft.com/office/drawing/2014/main" id="{00000000-0008-0000-0700-0000F3000000}"/>
            </a:ext>
          </a:extLst>
        </xdr:cNvPr>
        <xdr:cNvCxnSpPr/>
      </xdr:nvCxnSpPr>
      <xdr:spPr>
        <a:xfrm>
          <a:off x="2019300" y="16791457"/>
          <a:ext cx="889000" cy="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165874</xdr:rowOff>
    </xdr:from>
    <xdr:to>
      <xdr:col>15</xdr:col>
      <xdr:colOff>101600</xdr:colOff>
      <xdr:row>96</xdr:row>
      <xdr:rowOff>96024</xdr:rowOff>
    </xdr:to>
    <xdr:sp macro="" textlink="">
      <xdr:nvSpPr>
        <xdr:cNvPr id="244" name="フローチャート: 判断 243">
          <a:extLst>
            <a:ext uri="{FF2B5EF4-FFF2-40B4-BE49-F238E27FC236}">
              <a16:creationId xmlns="" xmlns:a16="http://schemas.microsoft.com/office/drawing/2014/main" id="{00000000-0008-0000-0700-0000F4000000}"/>
            </a:ext>
          </a:extLst>
        </xdr:cNvPr>
        <xdr:cNvSpPr/>
      </xdr:nvSpPr>
      <xdr:spPr>
        <a:xfrm>
          <a:off x="2857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112551</xdr:rowOff>
    </xdr:from>
    <xdr:ext cx="534377"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2641111" y="16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160807</xdr:rowOff>
    </xdr:from>
    <xdr:to>
      <xdr:col>10</xdr:col>
      <xdr:colOff>114300</xdr:colOff>
      <xdr:row>98</xdr:row>
      <xdr:rowOff>31235</xdr:rowOff>
    </xdr:to>
    <xdr:cxnSp macro="">
      <xdr:nvCxnSpPr>
        <xdr:cNvPr id="246" name="直線コネクタ 245">
          <a:extLst>
            <a:ext uri="{FF2B5EF4-FFF2-40B4-BE49-F238E27FC236}">
              <a16:creationId xmlns="" xmlns:a16="http://schemas.microsoft.com/office/drawing/2014/main" id="{00000000-0008-0000-0700-0000F6000000}"/>
            </a:ext>
          </a:extLst>
        </xdr:cNvPr>
        <xdr:cNvCxnSpPr/>
      </xdr:nvCxnSpPr>
      <xdr:spPr>
        <a:xfrm flipV="1">
          <a:off x="1130300" y="16791457"/>
          <a:ext cx="889000" cy="4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163348</xdr:rowOff>
    </xdr:from>
    <xdr:to>
      <xdr:col>10</xdr:col>
      <xdr:colOff>165100</xdr:colOff>
      <xdr:row>96</xdr:row>
      <xdr:rowOff>93498</xdr:rowOff>
    </xdr:to>
    <xdr:sp macro="" textlink="">
      <xdr:nvSpPr>
        <xdr:cNvPr id="247" name="フローチャート: 判断 246">
          <a:extLst>
            <a:ext uri="{FF2B5EF4-FFF2-40B4-BE49-F238E27FC236}">
              <a16:creationId xmlns="" xmlns:a16="http://schemas.microsoft.com/office/drawing/2014/main" id="{00000000-0008-0000-0700-0000F7000000}"/>
            </a:ext>
          </a:extLst>
        </xdr:cNvPr>
        <xdr:cNvSpPr/>
      </xdr:nvSpPr>
      <xdr:spPr>
        <a:xfrm>
          <a:off x="1968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110025</xdr:rowOff>
    </xdr:from>
    <xdr:ext cx="534377"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1752111" y="162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11894</xdr:rowOff>
    </xdr:from>
    <xdr:to>
      <xdr:col>6</xdr:col>
      <xdr:colOff>38100</xdr:colOff>
      <xdr:row>96</xdr:row>
      <xdr:rowOff>113494</xdr:rowOff>
    </xdr:to>
    <xdr:sp macro="" textlink="">
      <xdr:nvSpPr>
        <xdr:cNvPr id="249" name="フローチャート: 判断 248">
          <a:extLst>
            <a:ext uri="{FF2B5EF4-FFF2-40B4-BE49-F238E27FC236}">
              <a16:creationId xmlns="" xmlns:a16="http://schemas.microsoft.com/office/drawing/2014/main" id="{00000000-0008-0000-0700-0000F9000000}"/>
            </a:ext>
          </a:extLst>
        </xdr:cNvPr>
        <xdr:cNvSpPr/>
      </xdr:nvSpPr>
      <xdr:spPr>
        <a:xfrm>
          <a:off x="1079500" y="1647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130021</xdr:rowOff>
    </xdr:from>
    <xdr:ext cx="534377"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863111" y="1624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83240</xdr:rowOff>
    </xdr:from>
    <xdr:to>
      <xdr:col>24</xdr:col>
      <xdr:colOff>114300</xdr:colOff>
      <xdr:row>98</xdr:row>
      <xdr:rowOff>13390</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4584700" y="1671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169617</xdr:rowOff>
    </xdr:from>
    <xdr:ext cx="534377" cy="259045"/>
    <xdr:sp macro="" textlink="">
      <xdr:nvSpPr>
        <xdr:cNvPr id="257" name="衛生費該当値テキスト">
          <a:extLst>
            <a:ext uri="{FF2B5EF4-FFF2-40B4-BE49-F238E27FC236}">
              <a16:creationId xmlns="" xmlns:a16="http://schemas.microsoft.com/office/drawing/2014/main" id="{00000000-0008-0000-0700-000001010000}"/>
            </a:ext>
          </a:extLst>
        </xdr:cNvPr>
        <xdr:cNvSpPr txBox="1"/>
      </xdr:nvSpPr>
      <xdr:spPr>
        <a:xfrm>
          <a:off x="4686300" y="1662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17163</xdr:rowOff>
    </xdr:from>
    <xdr:to>
      <xdr:col>20</xdr:col>
      <xdr:colOff>38100</xdr:colOff>
      <xdr:row>97</xdr:row>
      <xdr:rowOff>118763</xdr:rowOff>
    </xdr:to>
    <xdr:sp macro="" textlink="">
      <xdr:nvSpPr>
        <xdr:cNvPr id="258" name="楕円 257">
          <a:extLst>
            <a:ext uri="{FF2B5EF4-FFF2-40B4-BE49-F238E27FC236}">
              <a16:creationId xmlns="" xmlns:a16="http://schemas.microsoft.com/office/drawing/2014/main" id="{00000000-0008-0000-0700-000002010000}"/>
            </a:ext>
          </a:extLst>
        </xdr:cNvPr>
        <xdr:cNvSpPr/>
      </xdr:nvSpPr>
      <xdr:spPr>
        <a:xfrm>
          <a:off x="3746500" y="1664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109890</xdr:rowOff>
    </xdr:from>
    <xdr:ext cx="534377"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3530111" y="167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115222</xdr:rowOff>
    </xdr:from>
    <xdr:to>
      <xdr:col>15</xdr:col>
      <xdr:colOff>101600</xdr:colOff>
      <xdr:row>98</xdr:row>
      <xdr:rowOff>45372</xdr:rowOff>
    </xdr:to>
    <xdr:sp macro="" textlink="">
      <xdr:nvSpPr>
        <xdr:cNvPr id="260" name="楕円 259">
          <a:extLst>
            <a:ext uri="{FF2B5EF4-FFF2-40B4-BE49-F238E27FC236}">
              <a16:creationId xmlns="" xmlns:a16="http://schemas.microsoft.com/office/drawing/2014/main" id="{00000000-0008-0000-0700-000004010000}"/>
            </a:ext>
          </a:extLst>
        </xdr:cNvPr>
        <xdr:cNvSpPr/>
      </xdr:nvSpPr>
      <xdr:spPr>
        <a:xfrm>
          <a:off x="2857500" y="167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36499</xdr:rowOff>
    </xdr:from>
    <xdr:ext cx="534377"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2641111" y="1683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110007</xdr:rowOff>
    </xdr:from>
    <xdr:to>
      <xdr:col>10</xdr:col>
      <xdr:colOff>165100</xdr:colOff>
      <xdr:row>98</xdr:row>
      <xdr:rowOff>40157</xdr:rowOff>
    </xdr:to>
    <xdr:sp macro="" textlink="">
      <xdr:nvSpPr>
        <xdr:cNvPr id="262" name="楕円 261">
          <a:extLst>
            <a:ext uri="{FF2B5EF4-FFF2-40B4-BE49-F238E27FC236}">
              <a16:creationId xmlns="" xmlns:a16="http://schemas.microsoft.com/office/drawing/2014/main" id="{00000000-0008-0000-0700-000006010000}"/>
            </a:ext>
          </a:extLst>
        </xdr:cNvPr>
        <xdr:cNvSpPr/>
      </xdr:nvSpPr>
      <xdr:spPr>
        <a:xfrm>
          <a:off x="1968500" y="1674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31284</xdr:rowOff>
    </xdr:from>
    <xdr:ext cx="534377" cy="259045"/>
    <xdr:sp macro="" textlink="">
      <xdr:nvSpPr>
        <xdr:cNvPr id="263" name="テキスト ボックス 262">
          <a:extLst>
            <a:ext uri="{FF2B5EF4-FFF2-40B4-BE49-F238E27FC236}">
              <a16:creationId xmlns="" xmlns:a16="http://schemas.microsoft.com/office/drawing/2014/main" id="{00000000-0008-0000-0700-000007010000}"/>
            </a:ext>
          </a:extLst>
        </xdr:cNvPr>
        <xdr:cNvSpPr txBox="1"/>
      </xdr:nvSpPr>
      <xdr:spPr>
        <a:xfrm>
          <a:off x="1752111" y="168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151885</xdr:rowOff>
    </xdr:from>
    <xdr:to>
      <xdr:col>6</xdr:col>
      <xdr:colOff>38100</xdr:colOff>
      <xdr:row>98</xdr:row>
      <xdr:rowOff>82035</xdr:rowOff>
    </xdr:to>
    <xdr:sp macro="" textlink="">
      <xdr:nvSpPr>
        <xdr:cNvPr id="264" name="楕円 263">
          <a:extLst>
            <a:ext uri="{FF2B5EF4-FFF2-40B4-BE49-F238E27FC236}">
              <a16:creationId xmlns="" xmlns:a16="http://schemas.microsoft.com/office/drawing/2014/main" id="{00000000-0008-0000-0700-000008010000}"/>
            </a:ext>
          </a:extLst>
        </xdr:cNvPr>
        <xdr:cNvSpPr/>
      </xdr:nvSpPr>
      <xdr:spPr>
        <a:xfrm>
          <a:off x="1079500" y="1678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73162</xdr:rowOff>
    </xdr:from>
    <xdr:ext cx="534377" cy="259045"/>
    <xdr:sp macro="" textlink="">
      <xdr:nvSpPr>
        <xdr:cNvPr id="265" name="テキスト ボックス 264">
          <a:extLst>
            <a:ext uri="{FF2B5EF4-FFF2-40B4-BE49-F238E27FC236}">
              <a16:creationId xmlns="" xmlns:a16="http://schemas.microsoft.com/office/drawing/2014/main" id="{00000000-0008-0000-0700-000009010000}"/>
            </a:ext>
          </a:extLst>
        </xdr:cNvPr>
        <xdr:cNvSpPr txBox="1"/>
      </xdr:nvSpPr>
      <xdr:spPr>
        <a:xfrm>
          <a:off x="863111" y="1687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165989</xdr:rowOff>
    </xdr:from>
    <xdr:to>
      <xdr:col>54</xdr:col>
      <xdr:colOff>189865</xdr:colOff>
      <xdr:row>39</xdr:row>
      <xdr:rowOff>44450</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flipV="1">
          <a:off x="10475595" y="5138039"/>
          <a:ext cx="1270" cy="1592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112666</xdr:rowOff>
    </xdr:from>
    <xdr:ext cx="469744" cy="259045"/>
    <xdr:sp macro="" textlink="">
      <xdr:nvSpPr>
        <xdr:cNvPr id="292" name="労働費最大値テキスト">
          <a:extLst>
            <a:ext uri="{FF2B5EF4-FFF2-40B4-BE49-F238E27FC236}">
              <a16:creationId xmlns="" xmlns:a16="http://schemas.microsoft.com/office/drawing/2014/main" id="{00000000-0008-0000-0700-000024010000}"/>
            </a:ext>
          </a:extLst>
        </xdr:cNvPr>
        <xdr:cNvSpPr txBox="1"/>
      </xdr:nvSpPr>
      <xdr:spPr>
        <a:xfrm>
          <a:off x="10528300" y="491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165989</xdr:rowOff>
    </xdr:from>
    <xdr:to>
      <xdr:col>55</xdr:col>
      <xdr:colOff>88900</xdr:colOff>
      <xdr:row>29</xdr:row>
      <xdr:rowOff>165989</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a:off x="10388600" y="513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120269</xdr:rowOff>
    </xdr:from>
    <xdr:to>
      <xdr:col>55</xdr:col>
      <xdr:colOff>0</xdr:colOff>
      <xdr:row>37</xdr:row>
      <xdr:rowOff>142367</xdr:rowOff>
    </xdr:to>
    <xdr:cxnSp macro="">
      <xdr:nvCxnSpPr>
        <xdr:cNvPr id="294" name="直線コネクタ 293">
          <a:extLst>
            <a:ext uri="{FF2B5EF4-FFF2-40B4-BE49-F238E27FC236}">
              <a16:creationId xmlns="" xmlns:a16="http://schemas.microsoft.com/office/drawing/2014/main" id="{00000000-0008-0000-0700-000026010000}"/>
            </a:ext>
          </a:extLst>
        </xdr:cNvPr>
        <xdr:cNvCxnSpPr/>
      </xdr:nvCxnSpPr>
      <xdr:spPr>
        <a:xfrm>
          <a:off x="9639300" y="6463919"/>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92092</xdr:rowOff>
    </xdr:from>
    <xdr:ext cx="378565" cy="259045"/>
    <xdr:sp macro="" textlink="">
      <xdr:nvSpPr>
        <xdr:cNvPr id="295" name="労働費平均値テキスト">
          <a:extLst>
            <a:ext uri="{FF2B5EF4-FFF2-40B4-BE49-F238E27FC236}">
              <a16:creationId xmlns="" xmlns:a16="http://schemas.microsoft.com/office/drawing/2014/main" id="{00000000-0008-0000-0700-000027010000}"/>
            </a:ext>
          </a:extLst>
        </xdr:cNvPr>
        <xdr:cNvSpPr txBox="1"/>
      </xdr:nvSpPr>
      <xdr:spPr>
        <a:xfrm>
          <a:off x="10528300" y="64357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113665</xdr:rowOff>
    </xdr:from>
    <xdr:to>
      <xdr:col>55</xdr:col>
      <xdr:colOff>50800</xdr:colOff>
      <xdr:row>38</xdr:row>
      <xdr:rowOff>43815</xdr:rowOff>
    </xdr:to>
    <xdr:sp macro="" textlink="">
      <xdr:nvSpPr>
        <xdr:cNvPr id="296" name="フローチャート: 判断 295">
          <a:extLst>
            <a:ext uri="{FF2B5EF4-FFF2-40B4-BE49-F238E27FC236}">
              <a16:creationId xmlns="" xmlns:a16="http://schemas.microsoft.com/office/drawing/2014/main" id="{00000000-0008-0000-0700-000028010000}"/>
            </a:ext>
          </a:extLst>
        </xdr:cNvPr>
        <xdr:cNvSpPr/>
      </xdr:nvSpPr>
      <xdr:spPr>
        <a:xfrm>
          <a:off x="104267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120269</xdr:rowOff>
    </xdr:from>
    <xdr:to>
      <xdr:col>50</xdr:col>
      <xdr:colOff>114300</xdr:colOff>
      <xdr:row>37</xdr:row>
      <xdr:rowOff>133985</xdr:rowOff>
    </xdr:to>
    <xdr:cxnSp macro="">
      <xdr:nvCxnSpPr>
        <xdr:cNvPr id="297" name="直線コネクタ 296">
          <a:extLst>
            <a:ext uri="{FF2B5EF4-FFF2-40B4-BE49-F238E27FC236}">
              <a16:creationId xmlns="" xmlns:a16="http://schemas.microsoft.com/office/drawing/2014/main" id="{00000000-0008-0000-0700-000029010000}"/>
            </a:ext>
          </a:extLst>
        </xdr:cNvPr>
        <xdr:cNvCxnSpPr/>
      </xdr:nvCxnSpPr>
      <xdr:spPr>
        <a:xfrm flipV="1">
          <a:off x="8750300" y="6463919"/>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82042</xdr:rowOff>
    </xdr:from>
    <xdr:to>
      <xdr:col>50</xdr:col>
      <xdr:colOff>165100</xdr:colOff>
      <xdr:row>38</xdr:row>
      <xdr:rowOff>12192</xdr:rowOff>
    </xdr:to>
    <xdr:sp macro="" textlink="">
      <xdr:nvSpPr>
        <xdr:cNvPr id="298" name="フローチャート: 判断 297">
          <a:extLst>
            <a:ext uri="{FF2B5EF4-FFF2-40B4-BE49-F238E27FC236}">
              <a16:creationId xmlns="" xmlns:a16="http://schemas.microsoft.com/office/drawing/2014/main" id="{00000000-0008-0000-0700-00002A010000}"/>
            </a:ext>
          </a:extLst>
        </xdr:cNvPr>
        <xdr:cNvSpPr/>
      </xdr:nvSpPr>
      <xdr:spPr>
        <a:xfrm>
          <a:off x="9588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3319</xdr:rowOff>
    </xdr:from>
    <xdr:ext cx="378565" cy="259045"/>
    <xdr:sp macro="" textlink="">
      <xdr:nvSpPr>
        <xdr:cNvPr id="299" name="テキスト ボックス 298">
          <a:extLst>
            <a:ext uri="{FF2B5EF4-FFF2-40B4-BE49-F238E27FC236}">
              <a16:creationId xmlns="" xmlns:a16="http://schemas.microsoft.com/office/drawing/2014/main" id="{00000000-0008-0000-0700-00002B010000}"/>
            </a:ext>
          </a:extLst>
        </xdr:cNvPr>
        <xdr:cNvSpPr txBox="1"/>
      </xdr:nvSpPr>
      <xdr:spPr>
        <a:xfrm>
          <a:off x="9450017"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133985</xdr:rowOff>
    </xdr:from>
    <xdr:to>
      <xdr:col>45</xdr:col>
      <xdr:colOff>177800</xdr:colOff>
      <xdr:row>37</xdr:row>
      <xdr:rowOff>143510</xdr:rowOff>
    </xdr:to>
    <xdr:cxnSp macro="">
      <xdr:nvCxnSpPr>
        <xdr:cNvPr id="300" name="直線コネクタ 299">
          <a:extLst>
            <a:ext uri="{FF2B5EF4-FFF2-40B4-BE49-F238E27FC236}">
              <a16:creationId xmlns="" xmlns:a16="http://schemas.microsoft.com/office/drawing/2014/main" id="{00000000-0008-0000-0700-00002C010000}"/>
            </a:ext>
          </a:extLst>
        </xdr:cNvPr>
        <xdr:cNvCxnSpPr/>
      </xdr:nvCxnSpPr>
      <xdr:spPr>
        <a:xfrm flipV="1">
          <a:off x="7861300" y="647763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96520</xdr:rowOff>
    </xdr:from>
    <xdr:to>
      <xdr:col>46</xdr:col>
      <xdr:colOff>38100</xdr:colOff>
      <xdr:row>38</xdr:row>
      <xdr:rowOff>26670</xdr:rowOff>
    </xdr:to>
    <xdr:sp macro="" textlink="">
      <xdr:nvSpPr>
        <xdr:cNvPr id="301" name="フローチャート: 判断 300">
          <a:extLst>
            <a:ext uri="{FF2B5EF4-FFF2-40B4-BE49-F238E27FC236}">
              <a16:creationId xmlns="" xmlns:a16="http://schemas.microsoft.com/office/drawing/2014/main" id="{00000000-0008-0000-0700-00002D010000}"/>
            </a:ext>
          </a:extLst>
        </xdr:cNvPr>
        <xdr:cNvSpPr/>
      </xdr:nvSpPr>
      <xdr:spPr>
        <a:xfrm>
          <a:off x="8699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17797</xdr:rowOff>
    </xdr:from>
    <xdr:ext cx="378565"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8561017" y="653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143510</xdr:rowOff>
    </xdr:from>
    <xdr:to>
      <xdr:col>41</xdr:col>
      <xdr:colOff>50800</xdr:colOff>
      <xdr:row>37</xdr:row>
      <xdr:rowOff>153035</xdr:rowOff>
    </xdr:to>
    <xdr:cxnSp macro="">
      <xdr:nvCxnSpPr>
        <xdr:cNvPr id="303" name="直線コネクタ 302">
          <a:extLst>
            <a:ext uri="{FF2B5EF4-FFF2-40B4-BE49-F238E27FC236}">
              <a16:creationId xmlns="" xmlns:a16="http://schemas.microsoft.com/office/drawing/2014/main" id="{00000000-0008-0000-0700-00002F010000}"/>
            </a:ext>
          </a:extLst>
        </xdr:cNvPr>
        <xdr:cNvCxnSpPr/>
      </xdr:nvCxnSpPr>
      <xdr:spPr>
        <a:xfrm flipV="1">
          <a:off x="6972300" y="64871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75565</xdr:rowOff>
    </xdr:from>
    <xdr:to>
      <xdr:col>41</xdr:col>
      <xdr:colOff>101600</xdr:colOff>
      <xdr:row>38</xdr:row>
      <xdr:rowOff>5715</xdr:rowOff>
    </xdr:to>
    <xdr:sp macro="" textlink="">
      <xdr:nvSpPr>
        <xdr:cNvPr id="304" name="フローチャート: 判断 303">
          <a:extLst>
            <a:ext uri="{FF2B5EF4-FFF2-40B4-BE49-F238E27FC236}">
              <a16:creationId xmlns="" xmlns:a16="http://schemas.microsoft.com/office/drawing/2014/main" id="{00000000-0008-0000-0700-000030010000}"/>
            </a:ext>
          </a:extLst>
        </xdr:cNvPr>
        <xdr:cNvSpPr/>
      </xdr:nvSpPr>
      <xdr:spPr>
        <a:xfrm>
          <a:off x="7810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22242</xdr:rowOff>
    </xdr:from>
    <xdr:ext cx="378565"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7672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306" name="フローチャート: 判断 305">
          <a:extLst>
            <a:ext uri="{FF2B5EF4-FFF2-40B4-BE49-F238E27FC236}">
              <a16:creationId xmlns="" xmlns:a16="http://schemas.microsoft.com/office/drawing/2014/main" id="{00000000-0008-0000-0700-000032010000}"/>
            </a:ext>
          </a:extLst>
        </xdr:cNvPr>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170451</xdr:rowOff>
    </xdr:from>
    <xdr:ext cx="378565"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6783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91567</xdr:rowOff>
    </xdr:from>
    <xdr:to>
      <xdr:col>55</xdr:col>
      <xdr:colOff>50800</xdr:colOff>
      <xdr:row>38</xdr:row>
      <xdr:rowOff>21717</xdr:rowOff>
    </xdr:to>
    <xdr:sp macro="" textlink="">
      <xdr:nvSpPr>
        <xdr:cNvPr id="313" name="楕円 312">
          <a:extLst>
            <a:ext uri="{FF2B5EF4-FFF2-40B4-BE49-F238E27FC236}">
              <a16:creationId xmlns="" xmlns:a16="http://schemas.microsoft.com/office/drawing/2014/main" id="{00000000-0008-0000-0700-000039010000}"/>
            </a:ext>
          </a:extLst>
        </xdr:cNvPr>
        <xdr:cNvSpPr/>
      </xdr:nvSpPr>
      <xdr:spPr>
        <a:xfrm>
          <a:off x="10426700" y="64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114444</xdr:rowOff>
    </xdr:from>
    <xdr:ext cx="378565" cy="259045"/>
    <xdr:sp macro="" textlink="">
      <xdr:nvSpPr>
        <xdr:cNvPr id="314" name="労働費該当値テキスト">
          <a:extLst>
            <a:ext uri="{FF2B5EF4-FFF2-40B4-BE49-F238E27FC236}">
              <a16:creationId xmlns="" xmlns:a16="http://schemas.microsoft.com/office/drawing/2014/main" id="{00000000-0008-0000-0700-00003A010000}"/>
            </a:ext>
          </a:extLst>
        </xdr:cNvPr>
        <xdr:cNvSpPr txBox="1"/>
      </xdr:nvSpPr>
      <xdr:spPr>
        <a:xfrm>
          <a:off x="10528300"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69469</xdr:rowOff>
    </xdr:from>
    <xdr:to>
      <xdr:col>50</xdr:col>
      <xdr:colOff>165100</xdr:colOff>
      <xdr:row>37</xdr:row>
      <xdr:rowOff>171069</xdr:rowOff>
    </xdr:to>
    <xdr:sp macro="" textlink="">
      <xdr:nvSpPr>
        <xdr:cNvPr id="315" name="楕円 314">
          <a:extLst>
            <a:ext uri="{FF2B5EF4-FFF2-40B4-BE49-F238E27FC236}">
              <a16:creationId xmlns="" xmlns:a16="http://schemas.microsoft.com/office/drawing/2014/main" id="{00000000-0008-0000-0700-00003B010000}"/>
            </a:ext>
          </a:extLst>
        </xdr:cNvPr>
        <xdr:cNvSpPr/>
      </xdr:nvSpPr>
      <xdr:spPr>
        <a:xfrm>
          <a:off x="9588500" y="641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16146</xdr:rowOff>
    </xdr:from>
    <xdr:ext cx="378565"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9450017" y="6188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83185</xdr:rowOff>
    </xdr:from>
    <xdr:to>
      <xdr:col>46</xdr:col>
      <xdr:colOff>38100</xdr:colOff>
      <xdr:row>38</xdr:row>
      <xdr:rowOff>13335</xdr:rowOff>
    </xdr:to>
    <xdr:sp macro="" textlink="">
      <xdr:nvSpPr>
        <xdr:cNvPr id="317" name="楕円 316">
          <a:extLst>
            <a:ext uri="{FF2B5EF4-FFF2-40B4-BE49-F238E27FC236}">
              <a16:creationId xmlns="" xmlns:a16="http://schemas.microsoft.com/office/drawing/2014/main" id="{00000000-0008-0000-0700-00003D010000}"/>
            </a:ext>
          </a:extLst>
        </xdr:cNvPr>
        <xdr:cNvSpPr/>
      </xdr:nvSpPr>
      <xdr:spPr>
        <a:xfrm>
          <a:off x="8699500" y="64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29862</xdr:rowOff>
    </xdr:from>
    <xdr:ext cx="378565"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8561017" y="6202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92710</xdr:rowOff>
    </xdr:from>
    <xdr:to>
      <xdr:col>41</xdr:col>
      <xdr:colOff>101600</xdr:colOff>
      <xdr:row>38</xdr:row>
      <xdr:rowOff>22860</xdr:rowOff>
    </xdr:to>
    <xdr:sp macro="" textlink="">
      <xdr:nvSpPr>
        <xdr:cNvPr id="319" name="楕円 318">
          <a:extLst>
            <a:ext uri="{FF2B5EF4-FFF2-40B4-BE49-F238E27FC236}">
              <a16:creationId xmlns="" xmlns:a16="http://schemas.microsoft.com/office/drawing/2014/main" id="{00000000-0008-0000-0700-00003F010000}"/>
            </a:ext>
          </a:extLst>
        </xdr:cNvPr>
        <xdr:cNvSpPr/>
      </xdr:nvSpPr>
      <xdr:spPr>
        <a:xfrm>
          <a:off x="7810500" y="643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13987</xdr:rowOff>
    </xdr:from>
    <xdr:ext cx="378565" cy="259045"/>
    <xdr:sp macro="" textlink="">
      <xdr:nvSpPr>
        <xdr:cNvPr id="320" name="テキスト ボックス 319">
          <a:extLst>
            <a:ext uri="{FF2B5EF4-FFF2-40B4-BE49-F238E27FC236}">
              <a16:creationId xmlns="" xmlns:a16="http://schemas.microsoft.com/office/drawing/2014/main" id="{00000000-0008-0000-0700-000040010000}"/>
            </a:ext>
          </a:extLst>
        </xdr:cNvPr>
        <xdr:cNvSpPr txBox="1"/>
      </xdr:nvSpPr>
      <xdr:spPr>
        <a:xfrm>
          <a:off x="7672017" y="6529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102235</xdr:rowOff>
    </xdr:from>
    <xdr:to>
      <xdr:col>36</xdr:col>
      <xdr:colOff>165100</xdr:colOff>
      <xdr:row>38</xdr:row>
      <xdr:rowOff>32385</xdr:rowOff>
    </xdr:to>
    <xdr:sp macro="" textlink="">
      <xdr:nvSpPr>
        <xdr:cNvPr id="321" name="楕円 320">
          <a:extLst>
            <a:ext uri="{FF2B5EF4-FFF2-40B4-BE49-F238E27FC236}">
              <a16:creationId xmlns="" xmlns:a16="http://schemas.microsoft.com/office/drawing/2014/main" id="{00000000-0008-0000-0700-000041010000}"/>
            </a:ext>
          </a:extLst>
        </xdr:cNvPr>
        <xdr:cNvSpPr/>
      </xdr:nvSpPr>
      <xdr:spPr>
        <a:xfrm>
          <a:off x="6921500" y="64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23512</xdr:rowOff>
    </xdr:from>
    <xdr:ext cx="378565" cy="259045"/>
    <xdr:sp macro="" textlink="">
      <xdr:nvSpPr>
        <xdr:cNvPr id="322" name="テキスト ボックス 321">
          <a:extLst>
            <a:ext uri="{FF2B5EF4-FFF2-40B4-BE49-F238E27FC236}">
              <a16:creationId xmlns="" xmlns:a16="http://schemas.microsoft.com/office/drawing/2014/main" id="{00000000-0008-0000-0700-000042010000}"/>
            </a:ext>
          </a:extLst>
        </xdr:cNvPr>
        <xdr:cNvSpPr txBox="1"/>
      </xdr:nvSpPr>
      <xdr:spPr>
        <a:xfrm>
          <a:off x="6783017" y="6538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59195</xdr:rowOff>
    </xdr:from>
    <xdr:to>
      <xdr:col>54</xdr:col>
      <xdr:colOff>189865</xdr:colOff>
      <xdr:row>59</xdr:row>
      <xdr:rowOff>21057</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flipV="1">
          <a:off x="10475595" y="8631695"/>
          <a:ext cx="1270" cy="150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24884</xdr:rowOff>
    </xdr:from>
    <xdr:ext cx="469744" cy="259045"/>
    <xdr:sp macro="" textlink="">
      <xdr:nvSpPr>
        <xdr:cNvPr id="347" name="農林水産業費最小値テキスト">
          <a:extLst>
            <a:ext uri="{FF2B5EF4-FFF2-40B4-BE49-F238E27FC236}">
              <a16:creationId xmlns="" xmlns:a16="http://schemas.microsoft.com/office/drawing/2014/main" id="{00000000-0008-0000-0700-00005B010000}"/>
            </a:ext>
          </a:extLst>
        </xdr:cNvPr>
        <xdr:cNvSpPr txBox="1"/>
      </xdr:nvSpPr>
      <xdr:spPr>
        <a:xfrm>
          <a:off x="10528300" y="1014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21057</xdr:rowOff>
    </xdr:from>
    <xdr:to>
      <xdr:col>55</xdr:col>
      <xdr:colOff>88900</xdr:colOff>
      <xdr:row>59</xdr:row>
      <xdr:rowOff>21057</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a:off x="10388600" y="1013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5872</xdr:rowOff>
    </xdr:from>
    <xdr:ext cx="599010" cy="259045"/>
    <xdr:sp macro="" textlink="">
      <xdr:nvSpPr>
        <xdr:cNvPr id="349" name="農林水産業費最大値テキスト">
          <a:extLst>
            <a:ext uri="{FF2B5EF4-FFF2-40B4-BE49-F238E27FC236}">
              <a16:creationId xmlns="" xmlns:a16="http://schemas.microsoft.com/office/drawing/2014/main" id="{00000000-0008-0000-0700-00005D010000}"/>
            </a:ext>
          </a:extLst>
        </xdr:cNvPr>
        <xdr:cNvSpPr txBox="1"/>
      </xdr:nvSpPr>
      <xdr:spPr>
        <a:xfrm>
          <a:off x="10528300" y="840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59195</xdr:rowOff>
    </xdr:from>
    <xdr:to>
      <xdr:col>55</xdr:col>
      <xdr:colOff>88900</xdr:colOff>
      <xdr:row>50</xdr:row>
      <xdr:rowOff>59195</xdr:rowOff>
    </xdr:to>
    <xdr:cxnSp macro="">
      <xdr:nvCxnSpPr>
        <xdr:cNvPr id="350" name="直線コネクタ 349">
          <a:extLst>
            <a:ext uri="{FF2B5EF4-FFF2-40B4-BE49-F238E27FC236}">
              <a16:creationId xmlns="" xmlns:a16="http://schemas.microsoft.com/office/drawing/2014/main" id="{00000000-0008-0000-0700-00005E010000}"/>
            </a:ext>
          </a:extLst>
        </xdr:cNvPr>
        <xdr:cNvCxnSpPr/>
      </xdr:nvCxnSpPr>
      <xdr:spPr>
        <a:xfrm>
          <a:off x="10388600" y="863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93053</xdr:rowOff>
    </xdr:from>
    <xdr:to>
      <xdr:col>55</xdr:col>
      <xdr:colOff>0</xdr:colOff>
      <xdr:row>58</xdr:row>
      <xdr:rowOff>112395</xdr:rowOff>
    </xdr:to>
    <xdr:cxnSp macro="">
      <xdr:nvCxnSpPr>
        <xdr:cNvPr id="351" name="直線コネクタ 350">
          <a:extLst>
            <a:ext uri="{FF2B5EF4-FFF2-40B4-BE49-F238E27FC236}">
              <a16:creationId xmlns="" xmlns:a16="http://schemas.microsoft.com/office/drawing/2014/main" id="{00000000-0008-0000-0700-00005F010000}"/>
            </a:ext>
          </a:extLst>
        </xdr:cNvPr>
        <xdr:cNvCxnSpPr/>
      </xdr:nvCxnSpPr>
      <xdr:spPr>
        <a:xfrm>
          <a:off x="9639300" y="10037153"/>
          <a:ext cx="838200" cy="1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163987</xdr:rowOff>
    </xdr:from>
    <xdr:ext cx="534377" cy="259045"/>
    <xdr:sp macro="" textlink="">
      <xdr:nvSpPr>
        <xdr:cNvPr id="352" name="農林水産業費平均値テキスト">
          <a:extLst>
            <a:ext uri="{FF2B5EF4-FFF2-40B4-BE49-F238E27FC236}">
              <a16:creationId xmlns="" xmlns:a16="http://schemas.microsoft.com/office/drawing/2014/main" id="{00000000-0008-0000-0700-000060010000}"/>
            </a:ext>
          </a:extLst>
        </xdr:cNvPr>
        <xdr:cNvSpPr txBox="1"/>
      </xdr:nvSpPr>
      <xdr:spPr>
        <a:xfrm>
          <a:off x="10528300" y="9593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141110</xdr:rowOff>
    </xdr:from>
    <xdr:to>
      <xdr:col>55</xdr:col>
      <xdr:colOff>50800</xdr:colOff>
      <xdr:row>57</xdr:row>
      <xdr:rowOff>71260</xdr:rowOff>
    </xdr:to>
    <xdr:sp macro="" textlink="">
      <xdr:nvSpPr>
        <xdr:cNvPr id="353" name="フローチャート: 判断 352">
          <a:extLst>
            <a:ext uri="{FF2B5EF4-FFF2-40B4-BE49-F238E27FC236}">
              <a16:creationId xmlns="" xmlns:a16="http://schemas.microsoft.com/office/drawing/2014/main" id="{00000000-0008-0000-0700-000061010000}"/>
            </a:ext>
          </a:extLst>
        </xdr:cNvPr>
        <xdr:cNvSpPr/>
      </xdr:nvSpPr>
      <xdr:spPr>
        <a:xfrm>
          <a:off x="10426700" y="97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87973</xdr:rowOff>
    </xdr:from>
    <xdr:to>
      <xdr:col>50</xdr:col>
      <xdr:colOff>114300</xdr:colOff>
      <xdr:row>58</xdr:row>
      <xdr:rowOff>93053</xdr:rowOff>
    </xdr:to>
    <xdr:cxnSp macro="">
      <xdr:nvCxnSpPr>
        <xdr:cNvPr id="354" name="直線コネクタ 353">
          <a:extLst>
            <a:ext uri="{FF2B5EF4-FFF2-40B4-BE49-F238E27FC236}">
              <a16:creationId xmlns="" xmlns:a16="http://schemas.microsoft.com/office/drawing/2014/main" id="{00000000-0008-0000-0700-000062010000}"/>
            </a:ext>
          </a:extLst>
        </xdr:cNvPr>
        <xdr:cNvCxnSpPr/>
      </xdr:nvCxnSpPr>
      <xdr:spPr>
        <a:xfrm>
          <a:off x="8750300" y="10032073"/>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144767</xdr:rowOff>
    </xdr:from>
    <xdr:to>
      <xdr:col>50</xdr:col>
      <xdr:colOff>165100</xdr:colOff>
      <xdr:row>57</xdr:row>
      <xdr:rowOff>74917</xdr:rowOff>
    </xdr:to>
    <xdr:sp macro="" textlink="">
      <xdr:nvSpPr>
        <xdr:cNvPr id="355" name="フローチャート: 判断 354">
          <a:extLst>
            <a:ext uri="{FF2B5EF4-FFF2-40B4-BE49-F238E27FC236}">
              <a16:creationId xmlns="" xmlns:a16="http://schemas.microsoft.com/office/drawing/2014/main" id="{00000000-0008-0000-0700-000063010000}"/>
            </a:ext>
          </a:extLst>
        </xdr:cNvPr>
        <xdr:cNvSpPr/>
      </xdr:nvSpPr>
      <xdr:spPr>
        <a:xfrm>
          <a:off x="95885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91444</xdr:rowOff>
    </xdr:from>
    <xdr:ext cx="534377" cy="259045"/>
    <xdr:sp macro="" textlink="">
      <xdr:nvSpPr>
        <xdr:cNvPr id="356" name="テキスト ボックス 355">
          <a:extLst>
            <a:ext uri="{FF2B5EF4-FFF2-40B4-BE49-F238E27FC236}">
              <a16:creationId xmlns="" xmlns:a16="http://schemas.microsoft.com/office/drawing/2014/main" id="{00000000-0008-0000-0700-000064010000}"/>
            </a:ext>
          </a:extLst>
        </xdr:cNvPr>
        <xdr:cNvSpPr txBox="1"/>
      </xdr:nvSpPr>
      <xdr:spPr>
        <a:xfrm>
          <a:off x="9372111" y="952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29337</xdr:rowOff>
    </xdr:from>
    <xdr:to>
      <xdr:col>45</xdr:col>
      <xdr:colOff>177800</xdr:colOff>
      <xdr:row>58</xdr:row>
      <xdr:rowOff>87973</xdr:rowOff>
    </xdr:to>
    <xdr:cxnSp macro="">
      <xdr:nvCxnSpPr>
        <xdr:cNvPr id="357" name="直線コネクタ 356">
          <a:extLst>
            <a:ext uri="{FF2B5EF4-FFF2-40B4-BE49-F238E27FC236}">
              <a16:creationId xmlns="" xmlns:a16="http://schemas.microsoft.com/office/drawing/2014/main" id="{00000000-0008-0000-0700-000065010000}"/>
            </a:ext>
          </a:extLst>
        </xdr:cNvPr>
        <xdr:cNvCxnSpPr/>
      </xdr:nvCxnSpPr>
      <xdr:spPr>
        <a:xfrm>
          <a:off x="7861300" y="9973437"/>
          <a:ext cx="889000" cy="5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119647</xdr:rowOff>
    </xdr:from>
    <xdr:to>
      <xdr:col>46</xdr:col>
      <xdr:colOff>38100</xdr:colOff>
      <xdr:row>57</xdr:row>
      <xdr:rowOff>49797</xdr:rowOff>
    </xdr:to>
    <xdr:sp macro="" textlink="">
      <xdr:nvSpPr>
        <xdr:cNvPr id="358" name="フローチャート: 判断 357">
          <a:extLst>
            <a:ext uri="{FF2B5EF4-FFF2-40B4-BE49-F238E27FC236}">
              <a16:creationId xmlns="" xmlns:a16="http://schemas.microsoft.com/office/drawing/2014/main" id="{00000000-0008-0000-0700-000066010000}"/>
            </a:ext>
          </a:extLst>
        </xdr:cNvPr>
        <xdr:cNvSpPr/>
      </xdr:nvSpPr>
      <xdr:spPr>
        <a:xfrm>
          <a:off x="8699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66324</xdr:rowOff>
    </xdr:from>
    <xdr:ext cx="534377"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8483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29337</xdr:rowOff>
    </xdr:from>
    <xdr:to>
      <xdr:col>41</xdr:col>
      <xdr:colOff>50800</xdr:colOff>
      <xdr:row>58</xdr:row>
      <xdr:rowOff>112064</xdr:rowOff>
    </xdr:to>
    <xdr:cxnSp macro="">
      <xdr:nvCxnSpPr>
        <xdr:cNvPr id="360" name="直線コネクタ 359">
          <a:extLst>
            <a:ext uri="{FF2B5EF4-FFF2-40B4-BE49-F238E27FC236}">
              <a16:creationId xmlns="" xmlns:a16="http://schemas.microsoft.com/office/drawing/2014/main" id="{00000000-0008-0000-0700-000068010000}"/>
            </a:ext>
          </a:extLst>
        </xdr:cNvPr>
        <xdr:cNvCxnSpPr/>
      </xdr:nvCxnSpPr>
      <xdr:spPr>
        <a:xfrm flipV="1">
          <a:off x="6972300" y="9973437"/>
          <a:ext cx="889000" cy="8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154242</xdr:rowOff>
    </xdr:from>
    <xdr:to>
      <xdr:col>41</xdr:col>
      <xdr:colOff>101600</xdr:colOff>
      <xdr:row>57</xdr:row>
      <xdr:rowOff>84392</xdr:rowOff>
    </xdr:to>
    <xdr:sp macro="" textlink="">
      <xdr:nvSpPr>
        <xdr:cNvPr id="361" name="フローチャート: 判断 360">
          <a:extLst>
            <a:ext uri="{FF2B5EF4-FFF2-40B4-BE49-F238E27FC236}">
              <a16:creationId xmlns="" xmlns:a16="http://schemas.microsoft.com/office/drawing/2014/main" id="{00000000-0008-0000-0700-000069010000}"/>
            </a:ext>
          </a:extLst>
        </xdr:cNvPr>
        <xdr:cNvSpPr/>
      </xdr:nvSpPr>
      <xdr:spPr>
        <a:xfrm>
          <a:off x="7810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100919</xdr:rowOff>
    </xdr:from>
    <xdr:ext cx="534377"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7594111" y="95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123393</xdr:rowOff>
    </xdr:from>
    <xdr:to>
      <xdr:col>36</xdr:col>
      <xdr:colOff>165100</xdr:colOff>
      <xdr:row>57</xdr:row>
      <xdr:rowOff>53543</xdr:rowOff>
    </xdr:to>
    <xdr:sp macro="" textlink="">
      <xdr:nvSpPr>
        <xdr:cNvPr id="363" name="フローチャート: 判断 362">
          <a:extLst>
            <a:ext uri="{FF2B5EF4-FFF2-40B4-BE49-F238E27FC236}">
              <a16:creationId xmlns="" xmlns:a16="http://schemas.microsoft.com/office/drawing/2014/main" id="{00000000-0008-0000-0700-00006B010000}"/>
            </a:ext>
          </a:extLst>
        </xdr:cNvPr>
        <xdr:cNvSpPr/>
      </xdr:nvSpPr>
      <xdr:spPr>
        <a:xfrm>
          <a:off x="6921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70070</xdr:rowOff>
    </xdr:from>
    <xdr:ext cx="534377"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6705111" y="949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61595</xdr:rowOff>
    </xdr:from>
    <xdr:to>
      <xdr:col>55</xdr:col>
      <xdr:colOff>50800</xdr:colOff>
      <xdr:row>58</xdr:row>
      <xdr:rowOff>163195</xdr:rowOff>
    </xdr:to>
    <xdr:sp macro="" textlink="">
      <xdr:nvSpPr>
        <xdr:cNvPr id="370" name="楕円 369">
          <a:extLst>
            <a:ext uri="{FF2B5EF4-FFF2-40B4-BE49-F238E27FC236}">
              <a16:creationId xmlns="" xmlns:a16="http://schemas.microsoft.com/office/drawing/2014/main" id="{00000000-0008-0000-0700-000072010000}"/>
            </a:ext>
          </a:extLst>
        </xdr:cNvPr>
        <xdr:cNvSpPr/>
      </xdr:nvSpPr>
      <xdr:spPr>
        <a:xfrm>
          <a:off x="104267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147972</xdr:rowOff>
    </xdr:from>
    <xdr:ext cx="469744" cy="259045"/>
    <xdr:sp macro="" textlink="">
      <xdr:nvSpPr>
        <xdr:cNvPr id="371" name="農林水産業費該当値テキスト">
          <a:extLst>
            <a:ext uri="{FF2B5EF4-FFF2-40B4-BE49-F238E27FC236}">
              <a16:creationId xmlns="" xmlns:a16="http://schemas.microsoft.com/office/drawing/2014/main" id="{00000000-0008-0000-0700-000073010000}"/>
            </a:ext>
          </a:extLst>
        </xdr:cNvPr>
        <xdr:cNvSpPr txBox="1"/>
      </xdr:nvSpPr>
      <xdr:spPr>
        <a:xfrm>
          <a:off x="10528300" y="9920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42253</xdr:rowOff>
    </xdr:from>
    <xdr:to>
      <xdr:col>50</xdr:col>
      <xdr:colOff>165100</xdr:colOff>
      <xdr:row>58</xdr:row>
      <xdr:rowOff>143853</xdr:rowOff>
    </xdr:to>
    <xdr:sp macro="" textlink="">
      <xdr:nvSpPr>
        <xdr:cNvPr id="372" name="楕円 371">
          <a:extLst>
            <a:ext uri="{FF2B5EF4-FFF2-40B4-BE49-F238E27FC236}">
              <a16:creationId xmlns="" xmlns:a16="http://schemas.microsoft.com/office/drawing/2014/main" id="{00000000-0008-0000-0700-000074010000}"/>
            </a:ext>
          </a:extLst>
        </xdr:cNvPr>
        <xdr:cNvSpPr/>
      </xdr:nvSpPr>
      <xdr:spPr>
        <a:xfrm>
          <a:off x="9588500" y="998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134980</xdr:rowOff>
    </xdr:from>
    <xdr:ext cx="469744"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9404428" y="1007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37173</xdr:rowOff>
    </xdr:from>
    <xdr:to>
      <xdr:col>46</xdr:col>
      <xdr:colOff>38100</xdr:colOff>
      <xdr:row>58</xdr:row>
      <xdr:rowOff>138773</xdr:rowOff>
    </xdr:to>
    <xdr:sp macro="" textlink="">
      <xdr:nvSpPr>
        <xdr:cNvPr id="374" name="楕円 373">
          <a:extLst>
            <a:ext uri="{FF2B5EF4-FFF2-40B4-BE49-F238E27FC236}">
              <a16:creationId xmlns="" xmlns:a16="http://schemas.microsoft.com/office/drawing/2014/main" id="{00000000-0008-0000-0700-000076010000}"/>
            </a:ext>
          </a:extLst>
        </xdr:cNvPr>
        <xdr:cNvSpPr/>
      </xdr:nvSpPr>
      <xdr:spPr>
        <a:xfrm>
          <a:off x="8699500" y="998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129900</xdr:rowOff>
    </xdr:from>
    <xdr:ext cx="534377"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8483111" y="1007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149987</xdr:rowOff>
    </xdr:from>
    <xdr:to>
      <xdr:col>41</xdr:col>
      <xdr:colOff>101600</xdr:colOff>
      <xdr:row>58</xdr:row>
      <xdr:rowOff>80137</xdr:rowOff>
    </xdr:to>
    <xdr:sp macro="" textlink="">
      <xdr:nvSpPr>
        <xdr:cNvPr id="376" name="楕円 375">
          <a:extLst>
            <a:ext uri="{FF2B5EF4-FFF2-40B4-BE49-F238E27FC236}">
              <a16:creationId xmlns="" xmlns:a16="http://schemas.microsoft.com/office/drawing/2014/main" id="{00000000-0008-0000-0700-000078010000}"/>
            </a:ext>
          </a:extLst>
        </xdr:cNvPr>
        <xdr:cNvSpPr/>
      </xdr:nvSpPr>
      <xdr:spPr>
        <a:xfrm>
          <a:off x="7810500" y="992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71264</xdr:rowOff>
    </xdr:from>
    <xdr:ext cx="534377" cy="259045"/>
    <xdr:sp macro="" textlink="">
      <xdr:nvSpPr>
        <xdr:cNvPr id="377" name="テキスト ボックス 376">
          <a:extLst>
            <a:ext uri="{FF2B5EF4-FFF2-40B4-BE49-F238E27FC236}">
              <a16:creationId xmlns="" xmlns:a16="http://schemas.microsoft.com/office/drawing/2014/main" id="{00000000-0008-0000-0700-000079010000}"/>
            </a:ext>
          </a:extLst>
        </xdr:cNvPr>
        <xdr:cNvSpPr txBox="1"/>
      </xdr:nvSpPr>
      <xdr:spPr>
        <a:xfrm>
          <a:off x="7594111" y="1001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61264</xdr:rowOff>
    </xdr:from>
    <xdr:to>
      <xdr:col>36</xdr:col>
      <xdr:colOff>165100</xdr:colOff>
      <xdr:row>58</xdr:row>
      <xdr:rowOff>162864</xdr:rowOff>
    </xdr:to>
    <xdr:sp macro="" textlink="">
      <xdr:nvSpPr>
        <xdr:cNvPr id="378" name="楕円 377">
          <a:extLst>
            <a:ext uri="{FF2B5EF4-FFF2-40B4-BE49-F238E27FC236}">
              <a16:creationId xmlns="" xmlns:a16="http://schemas.microsoft.com/office/drawing/2014/main" id="{00000000-0008-0000-0700-00007A010000}"/>
            </a:ext>
          </a:extLst>
        </xdr:cNvPr>
        <xdr:cNvSpPr/>
      </xdr:nvSpPr>
      <xdr:spPr>
        <a:xfrm>
          <a:off x="6921500" y="100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153991</xdr:rowOff>
    </xdr:from>
    <xdr:ext cx="469744" cy="259045"/>
    <xdr:sp macro="" textlink="">
      <xdr:nvSpPr>
        <xdr:cNvPr id="379" name="テキスト ボックス 378">
          <a:extLst>
            <a:ext uri="{FF2B5EF4-FFF2-40B4-BE49-F238E27FC236}">
              <a16:creationId xmlns="" xmlns:a16="http://schemas.microsoft.com/office/drawing/2014/main" id="{00000000-0008-0000-0700-00007B010000}"/>
            </a:ext>
          </a:extLst>
        </xdr:cNvPr>
        <xdr:cNvSpPr txBox="1"/>
      </xdr:nvSpPr>
      <xdr:spPr>
        <a:xfrm>
          <a:off x="6737428" y="1009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57036</xdr:rowOff>
    </xdr:from>
    <xdr:to>
      <xdr:col>54</xdr:col>
      <xdr:colOff>189865</xdr:colOff>
      <xdr:row>79</xdr:row>
      <xdr:rowOff>34379</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flipV="1">
          <a:off x="10475595" y="12229986"/>
          <a:ext cx="1270" cy="134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38206</xdr:rowOff>
    </xdr:from>
    <xdr:ext cx="378565" cy="259045"/>
    <xdr:sp macro="" textlink="">
      <xdr:nvSpPr>
        <xdr:cNvPr id="404" name="商工費最小値テキスト">
          <a:extLst>
            <a:ext uri="{FF2B5EF4-FFF2-40B4-BE49-F238E27FC236}">
              <a16:creationId xmlns="" xmlns:a16="http://schemas.microsoft.com/office/drawing/2014/main" id="{00000000-0008-0000-0700-000094010000}"/>
            </a:ext>
          </a:extLst>
        </xdr:cNvPr>
        <xdr:cNvSpPr txBox="1"/>
      </xdr:nvSpPr>
      <xdr:spPr>
        <a:xfrm>
          <a:off x="10528300" y="135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34379</xdr:rowOff>
    </xdr:from>
    <xdr:to>
      <xdr:col>55</xdr:col>
      <xdr:colOff>88900</xdr:colOff>
      <xdr:row>79</xdr:row>
      <xdr:rowOff>34379</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a:off x="10388600" y="1357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3713</xdr:rowOff>
    </xdr:from>
    <xdr:ext cx="599010" cy="259045"/>
    <xdr:sp macro="" textlink="">
      <xdr:nvSpPr>
        <xdr:cNvPr id="406" name="商工費最大値テキスト">
          <a:extLst>
            <a:ext uri="{FF2B5EF4-FFF2-40B4-BE49-F238E27FC236}">
              <a16:creationId xmlns="" xmlns:a16="http://schemas.microsoft.com/office/drawing/2014/main" id="{00000000-0008-0000-0700-000096010000}"/>
            </a:ext>
          </a:extLst>
        </xdr:cNvPr>
        <xdr:cNvSpPr txBox="1"/>
      </xdr:nvSpPr>
      <xdr:spPr>
        <a:xfrm>
          <a:off x="10528300" y="1200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57036</xdr:rowOff>
    </xdr:from>
    <xdr:to>
      <xdr:col>55</xdr:col>
      <xdr:colOff>88900</xdr:colOff>
      <xdr:row>71</xdr:row>
      <xdr:rowOff>57036</xdr:rowOff>
    </xdr:to>
    <xdr:cxnSp macro="">
      <xdr:nvCxnSpPr>
        <xdr:cNvPr id="407" name="直線コネクタ 406">
          <a:extLst>
            <a:ext uri="{FF2B5EF4-FFF2-40B4-BE49-F238E27FC236}">
              <a16:creationId xmlns="" xmlns:a16="http://schemas.microsoft.com/office/drawing/2014/main" id="{00000000-0008-0000-0700-000097010000}"/>
            </a:ext>
          </a:extLst>
        </xdr:cNvPr>
        <xdr:cNvCxnSpPr/>
      </xdr:nvCxnSpPr>
      <xdr:spPr>
        <a:xfrm>
          <a:off x="10388600" y="1222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110413</xdr:rowOff>
    </xdr:from>
    <xdr:to>
      <xdr:col>55</xdr:col>
      <xdr:colOff>0</xdr:colOff>
      <xdr:row>78</xdr:row>
      <xdr:rowOff>111989</xdr:rowOff>
    </xdr:to>
    <xdr:cxnSp macro="">
      <xdr:nvCxnSpPr>
        <xdr:cNvPr id="408" name="直線コネクタ 407">
          <a:extLst>
            <a:ext uri="{FF2B5EF4-FFF2-40B4-BE49-F238E27FC236}">
              <a16:creationId xmlns="" xmlns:a16="http://schemas.microsoft.com/office/drawing/2014/main" id="{00000000-0008-0000-0700-000098010000}"/>
            </a:ext>
          </a:extLst>
        </xdr:cNvPr>
        <xdr:cNvCxnSpPr/>
      </xdr:nvCxnSpPr>
      <xdr:spPr>
        <a:xfrm>
          <a:off x="9639300" y="13483513"/>
          <a:ext cx="838200" cy="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121023</xdr:rowOff>
    </xdr:from>
    <xdr:ext cx="534377" cy="259045"/>
    <xdr:sp macro="" textlink="">
      <xdr:nvSpPr>
        <xdr:cNvPr id="409" name="商工費平均値テキスト">
          <a:extLst>
            <a:ext uri="{FF2B5EF4-FFF2-40B4-BE49-F238E27FC236}">
              <a16:creationId xmlns="" xmlns:a16="http://schemas.microsoft.com/office/drawing/2014/main" id="{00000000-0008-0000-0700-000099010000}"/>
            </a:ext>
          </a:extLst>
        </xdr:cNvPr>
        <xdr:cNvSpPr txBox="1"/>
      </xdr:nvSpPr>
      <xdr:spPr>
        <a:xfrm>
          <a:off x="10528300" y="13151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98146</xdr:rowOff>
    </xdr:from>
    <xdr:to>
      <xdr:col>55</xdr:col>
      <xdr:colOff>50800</xdr:colOff>
      <xdr:row>78</xdr:row>
      <xdr:rowOff>28296</xdr:rowOff>
    </xdr:to>
    <xdr:sp macro="" textlink="">
      <xdr:nvSpPr>
        <xdr:cNvPr id="410" name="フローチャート: 判断 409">
          <a:extLst>
            <a:ext uri="{FF2B5EF4-FFF2-40B4-BE49-F238E27FC236}">
              <a16:creationId xmlns="" xmlns:a16="http://schemas.microsoft.com/office/drawing/2014/main" id="{00000000-0008-0000-0700-00009A010000}"/>
            </a:ext>
          </a:extLst>
        </xdr:cNvPr>
        <xdr:cNvSpPr/>
      </xdr:nvSpPr>
      <xdr:spPr>
        <a:xfrm>
          <a:off x="104267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110413</xdr:rowOff>
    </xdr:from>
    <xdr:to>
      <xdr:col>50</xdr:col>
      <xdr:colOff>114300</xdr:colOff>
      <xdr:row>78</xdr:row>
      <xdr:rowOff>126695</xdr:rowOff>
    </xdr:to>
    <xdr:cxnSp macro="">
      <xdr:nvCxnSpPr>
        <xdr:cNvPr id="411" name="直線コネクタ 410">
          <a:extLst>
            <a:ext uri="{FF2B5EF4-FFF2-40B4-BE49-F238E27FC236}">
              <a16:creationId xmlns="" xmlns:a16="http://schemas.microsoft.com/office/drawing/2014/main" id="{00000000-0008-0000-0700-00009B010000}"/>
            </a:ext>
          </a:extLst>
        </xdr:cNvPr>
        <xdr:cNvCxnSpPr/>
      </xdr:nvCxnSpPr>
      <xdr:spPr>
        <a:xfrm flipV="1">
          <a:off x="8750300" y="13483513"/>
          <a:ext cx="889000" cy="1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141185</xdr:rowOff>
    </xdr:from>
    <xdr:to>
      <xdr:col>50</xdr:col>
      <xdr:colOff>165100</xdr:colOff>
      <xdr:row>78</xdr:row>
      <xdr:rowOff>71335</xdr:rowOff>
    </xdr:to>
    <xdr:sp macro="" textlink="">
      <xdr:nvSpPr>
        <xdr:cNvPr id="412" name="フローチャート: 判断 411">
          <a:extLst>
            <a:ext uri="{FF2B5EF4-FFF2-40B4-BE49-F238E27FC236}">
              <a16:creationId xmlns="" xmlns:a16="http://schemas.microsoft.com/office/drawing/2014/main" id="{00000000-0008-0000-0700-00009C010000}"/>
            </a:ext>
          </a:extLst>
        </xdr:cNvPr>
        <xdr:cNvSpPr/>
      </xdr:nvSpPr>
      <xdr:spPr>
        <a:xfrm>
          <a:off x="9588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87862</xdr:rowOff>
    </xdr:from>
    <xdr:ext cx="534377"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9372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121107</xdr:rowOff>
    </xdr:from>
    <xdr:to>
      <xdr:col>45</xdr:col>
      <xdr:colOff>177800</xdr:colOff>
      <xdr:row>78</xdr:row>
      <xdr:rowOff>126695</xdr:rowOff>
    </xdr:to>
    <xdr:cxnSp macro="">
      <xdr:nvCxnSpPr>
        <xdr:cNvPr id="414" name="直線コネクタ 413">
          <a:extLst>
            <a:ext uri="{FF2B5EF4-FFF2-40B4-BE49-F238E27FC236}">
              <a16:creationId xmlns="" xmlns:a16="http://schemas.microsoft.com/office/drawing/2014/main" id="{00000000-0008-0000-0700-00009E010000}"/>
            </a:ext>
          </a:extLst>
        </xdr:cNvPr>
        <xdr:cNvCxnSpPr/>
      </xdr:nvCxnSpPr>
      <xdr:spPr>
        <a:xfrm>
          <a:off x="7861300" y="13494207"/>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131787</xdr:rowOff>
    </xdr:from>
    <xdr:to>
      <xdr:col>46</xdr:col>
      <xdr:colOff>38100</xdr:colOff>
      <xdr:row>78</xdr:row>
      <xdr:rowOff>61937</xdr:rowOff>
    </xdr:to>
    <xdr:sp macro="" textlink="">
      <xdr:nvSpPr>
        <xdr:cNvPr id="415" name="フローチャート: 判断 414">
          <a:extLst>
            <a:ext uri="{FF2B5EF4-FFF2-40B4-BE49-F238E27FC236}">
              <a16:creationId xmlns="" xmlns:a16="http://schemas.microsoft.com/office/drawing/2014/main" id="{00000000-0008-0000-0700-00009F010000}"/>
            </a:ext>
          </a:extLst>
        </xdr:cNvPr>
        <xdr:cNvSpPr/>
      </xdr:nvSpPr>
      <xdr:spPr>
        <a:xfrm>
          <a:off x="8699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78464</xdr:rowOff>
    </xdr:from>
    <xdr:ext cx="534377"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8483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110426</xdr:rowOff>
    </xdr:from>
    <xdr:to>
      <xdr:col>41</xdr:col>
      <xdr:colOff>50800</xdr:colOff>
      <xdr:row>78</xdr:row>
      <xdr:rowOff>121107</xdr:rowOff>
    </xdr:to>
    <xdr:cxnSp macro="">
      <xdr:nvCxnSpPr>
        <xdr:cNvPr id="417" name="直線コネクタ 416">
          <a:extLst>
            <a:ext uri="{FF2B5EF4-FFF2-40B4-BE49-F238E27FC236}">
              <a16:creationId xmlns="" xmlns:a16="http://schemas.microsoft.com/office/drawing/2014/main" id="{00000000-0008-0000-0700-0000A1010000}"/>
            </a:ext>
          </a:extLst>
        </xdr:cNvPr>
        <xdr:cNvCxnSpPr/>
      </xdr:nvCxnSpPr>
      <xdr:spPr>
        <a:xfrm>
          <a:off x="6972300" y="13483526"/>
          <a:ext cx="889000" cy="1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166663</xdr:rowOff>
    </xdr:from>
    <xdr:to>
      <xdr:col>41</xdr:col>
      <xdr:colOff>101600</xdr:colOff>
      <xdr:row>78</xdr:row>
      <xdr:rowOff>96813</xdr:rowOff>
    </xdr:to>
    <xdr:sp macro="" textlink="">
      <xdr:nvSpPr>
        <xdr:cNvPr id="418" name="フローチャート: 判断 417">
          <a:extLst>
            <a:ext uri="{FF2B5EF4-FFF2-40B4-BE49-F238E27FC236}">
              <a16:creationId xmlns="" xmlns:a16="http://schemas.microsoft.com/office/drawing/2014/main" id="{00000000-0008-0000-0700-0000A2010000}"/>
            </a:ext>
          </a:extLst>
        </xdr:cNvPr>
        <xdr:cNvSpPr/>
      </xdr:nvSpPr>
      <xdr:spPr>
        <a:xfrm>
          <a:off x="7810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113340</xdr:rowOff>
    </xdr:from>
    <xdr:ext cx="534377"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7594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159144</xdr:rowOff>
    </xdr:from>
    <xdr:to>
      <xdr:col>36</xdr:col>
      <xdr:colOff>165100</xdr:colOff>
      <xdr:row>78</xdr:row>
      <xdr:rowOff>89294</xdr:rowOff>
    </xdr:to>
    <xdr:sp macro="" textlink="">
      <xdr:nvSpPr>
        <xdr:cNvPr id="420" name="フローチャート: 判断 419">
          <a:extLst>
            <a:ext uri="{FF2B5EF4-FFF2-40B4-BE49-F238E27FC236}">
              <a16:creationId xmlns="" xmlns:a16="http://schemas.microsoft.com/office/drawing/2014/main" id="{00000000-0008-0000-0700-0000A4010000}"/>
            </a:ext>
          </a:extLst>
        </xdr:cNvPr>
        <xdr:cNvSpPr/>
      </xdr:nvSpPr>
      <xdr:spPr>
        <a:xfrm>
          <a:off x="6921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105821</xdr:rowOff>
    </xdr:from>
    <xdr:ext cx="534377"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6705111" y="131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61189</xdr:rowOff>
    </xdr:from>
    <xdr:to>
      <xdr:col>55</xdr:col>
      <xdr:colOff>50800</xdr:colOff>
      <xdr:row>78</xdr:row>
      <xdr:rowOff>162789</xdr:rowOff>
    </xdr:to>
    <xdr:sp macro="" textlink="">
      <xdr:nvSpPr>
        <xdr:cNvPr id="427" name="楕円 426">
          <a:extLst>
            <a:ext uri="{FF2B5EF4-FFF2-40B4-BE49-F238E27FC236}">
              <a16:creationId xmlns="" xmlns:a16="http://schemas.microsoft.com/office/drawing/2014/main" id="{00000000-0008-0000-0700-0000AB010000}"/>
            </a:ext>
          </a:extLst>
        </xdr:cNvPr>
        <xdr:cNvSpPr/>
      </xdr:nvSpPr>
      <xdr:spPr>
        <a:xfrm>
          <a:off x="10426700" y="1343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147566</xdr:rowOff>
    </xdr:from>
    <xdr:ext cx="469744" cy="259045"/>
    <xdr:sp macro="" textlink="">
      <xdr:nvSpPr>
        <xdr:cNvPr id="428" name="商工費該当値テキスト">
          <a:extLst>
            <a:ext uri="{FF2B5EF4-FFF2-40B4-BE49-F238E27FC236}">
              <a16:creationId xmlns="" xmlns:a16="http://schemas.microsoft.com/office/drawing/2014/main" id="{00000000-0008-0000-0700-0000AC010000}"/>
            </a:ext>
          </a:extLst>
        </xdr:cNvPr>
        <xdr:cNvSpPr txBox="1"/>
      </xdr:nvSpPr>
      <xdr:spPr>
        <a:xfrm>
          <a:off x="10528300" y="1334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59613</xdr:rowOff>
    </xdr:from>
    <xdr:to>
      <xdr:col>50</xdr:col>
      <xdr:colOff>165100</xdr:colOff>
      <xdr:row>78</xdr:row>
      <xdr:rowOff>161213</xdr:rowOff>
    </xdr:to>
    <xdr:sp macro="" textlink="">
      <xdr:nvSpPr>
        <xdr:cNvPr id="429" name="楕円 428">
          <a:extLst>
            <a:ext uri="{FF2B5EF4-FFF2-40B4-BE49-F238E27FC236}">
              <a16:creationId xmlns="" xmlns:a16="http://schemas.microsoft.com/office/drawing/2014/main" id="{00000000-0008-0000-0700-0000AD010000}"/>
            </a:ext>
          </a:extLst>
        </xdr:cNvPr>
        <xdr:cNvSpPr/>
      </xdr:nvSpPr>
      <xdr:spPr>
        <a:xfrm>
          <a:off x="9588500" y="1343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152340</xdr:rowOff>
    </xdr:from>
    <xdr:ext cx="469744"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9404428" y="1352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75895</xdr:rowOff>
    </xdr:from>
    <xdr:to>
      <xdr:col>46</xdr:col>
      <xdr:colOff>38100</xdr:colOff>
      <xdr:row>79</xdr:row>
      <xdr:rowOff>6045</xdr:rowOff>
    </xdr:to>
    <xdr:sp macro="" textlink="">
      <xdr:nvSpPr>
        <xdr:cNvPr id="431" name="楕円 430">
          <a:extLst>
            <a:ext uri="{FF2B5EF4-FFF2-40B4-BE49-F238E27FC236}">
              <a16:creationId xmlns="" xmlns:a16="http://schemas.microsoft.com/office/drawing/2014/main" id="{00000000-0008-0000-0700-0000AF010000}"/>
            </a:ext>
          </a:extLst>
        </xdr:cNvPr>
        <xdr:cNvSpPr/>
      </xdr:nvSpPr>
      <xdr:spPr>
        <a:xfrm>
          <a:off x="8699500" y="1344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168622</xdr:rowOff>
    </xdr:from>
    <xdr:ext cx="469744" cy="259045"/>
    <xdr:sp macro="" textlink="">
      <xdr:nvSpPr>
        <xdr:cNvPr id="432" name="テキスト ボックス 431">
          <a:extLst>
            <a:ext uri="{FF2B5EF4-FFF2-40B4-BE49-F238E27FC236}">
              <a16:creationId xmlns="" xmlns:a16="http://schemas.microsoft.com/office/drawing/2014/main" id="{00000000-0008-0000-0700-0000B0010000}"/>
            </a:ext>
          </a:extLst>
        </xdr:cNvPr>
        <xdr:cNvSpPr txBox="1"/>
      </xdr:nvSpPr>
      <xdr:spPr>
        <a:xfrm>
          <a:off x="8515428" y="13541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70307</xdr:rowOff>
    </xdr:from>
    <xdr:to>
      <xdr:col>41</xdr:col>
      <xdr:colOff>101600</xdr:colOff>
      <xdr:row>79</xdr:row>
      <xdr:rowOff>457</xdr:rowOff>
    </xdr:to>
    <xdr:sp macro="" textlink="">
      <xdr:nvSpPr>
        <xdr:cNvPr id="433" name="楕円 432">
          <a:extLst>
            <a:ext uri="{FF2B5EF4-FFF2-40B4-BE49-F238E27FC236}">
              <a16:creationId xmlns="" xmlns:a16="http://schemas.microsoft.com/office/drawing/2014/main" id="{00000000-0008-0000-0700-0000B1010000}"/>
            </a:ext>
          </a:extLst>
        </xdr:cNvPr>
        <xdr:cNvSpPr/>
      </xdr:nvSpPr>
      <xdr:spPr>
        <a:xfrm>
          <a:off x="7810500" y="1344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163034</xdr:rowOff>
    </xdr:from>
    <xdr:ext cx="469744" cy="259045"/>
    <xdr:sp macro="" textlink="">
      <xdr:nvSpPr>
        <xdr:cNvPr id="434" name="テキスト ボックス 433">
          <a:extLst>
            <a:ext uri="{FF2B5EF4-FFF2-40B4-BE49-F238E27FC236}">
              <a16:creationId xmlns="" xmlns:a16="http://schemas.microsoft.com/office/drawing/2014/main" id="{00000000-0008-0000-0700-0000B2010000}"/>
            </a:ext>
          </a:extLst>
        </xdr:cNvPr>
        <xdr:cNvSpPr txBox="1"/>
      </xdr:nvSpPr>
      <xdr:spPr>
        <a:xfrm>
          <a:off x="7626428" y="13536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59626</xdr:rowOff>
    </xdr:from>
    <xdr:to>
      <xdr:col>36</xdr:col>
      <xdr:colOff>165100</xdr:colOff>
      <xdr:row>78</xdr:row>
      <xdr:rowOff>161226</xdr:rowOff>
    </xdr:to>
    <xdr:sp macro="" textlink="">
      <xdr:nvSpPr>
        <xdr:cNvPr id="435" name="楕円 434">
          <a:extLst>
            <a:ext uri="{FF2B5EF4-FFF2-40B4-BE49-F238E27FC236}">
              <a16:creationId xmlns="" xmlns:a16="http://schemas.microsoft.com/office/drawing/2014/main" id="{00000000-0008-0000-0700-0000B3010000}"/>
            </a:ext>
          </a:extLst>
        </xdr:cNvPr>
        <xdr:cNvSpPr/>
      </xdr:nvSpPr>
      <xdr:spPr>
        <a:xfrm>
          <a:off x="6921500" y="1343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152353</xdr:rowOff>
    </xdr:from>
    <xdr:ext cx="469744" cy="259045"/>
    <xdr:sp macro="" textlink="">
      <xdr:nvSpPr>
        <xdr:cNvPr id="436" name="テキスト ボックス 435">
          <a:extLst>
            <a:ext uri="{FF2B5EF4-FFF2-40B4-BE49-F238E27FC236}">
              <a16:creationId xmlns="" xmlns:a16="http://schemas.microsoft.com/office/drawing/2014/main" id="{00000000-0008-0000-0700-0000B4010000}"/>
            </a:ext>
          </a:extLst>
        </xdr:cNvPr>
        <xdr:cNvSpPr txBox="1"/>
      </xdr:nvSpPr>
      <xdr:spPr>
        <a:xfrm>
          <a:off x="6737428" y="13525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 xmlns:a16="http://schemas.microsoft.com/office/drawing/2014/main" id="{00000000-0008-0000-07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94391</xdr:rowOff>
    </xdr:from>
    <xdr:to>
      <xdr:col>54</xdr:col>
      <xdr:colOff>189865</xdr:colOff>
      <xdr:row>98</xdr:row>
      <xdr:rowOff>79355</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flipV="1">
          <a:off x="10475595" y="15867791"/>
          <a:ext cx="1270" cy="101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83182</xdr:rowOff>
    </xdr:from>
    <xdr:ext cx="534377" cy="259045"/>
    <xdr:sp macro="" textlink="">
      <xdr:nvSpPr>
        <xdr:cNvPr id="459" name="土木費最小値テキスト">
          <a:extLst>
            <a:ext uri="{FF2B5EF4-FFF2-40B4-BE49-F238E27FC236}">
              <a16:creationId xmlns="" xmlns:a16="http://schemas.microsoft.com/office/drawing/2014/main" id="{00000000-0008-0000-0700-0000CB010000}"/>
            </a:ext>
          </a:extLst>
        </xdr:cNvPr>
        <xdr:cNvSpPr txBox="1"/>
      </xdr:nvSpPr>
      <xdr:spPr>
        <a:xfrm>
          <a:off x="10528300" y="168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79355</xdr:rowOff>
    </xdr:from>
    <xdr:to>
      <xdr:col>55</xdr:col>
      <xdr:colOff>88900</xdr:colOff>
      <xdr:row>98</xdr:row>
      <xdr:rowOff>79355</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a:off x="10388600" y="1688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41068</xdr:rowOff>
    </xdr:from>
    <xdr:ext cx="599010" cy="259045"/>
    <xdr:sp macro="" textlink="">
      <xdr:nvSpPr>
        <xdr:cNvPr id="461" name="土木費最大値テキスト">
          <a:extLst>
            <a:ext uri="{FF2B5EF4-FFF2-40B4-BE49-F238E27FC236}">
              <a16:creationId xmlns="" xmlns:a16="http://schemas.microsoft.com/office/drawing/2014/main" id="{00000000-0008-0000-0700-0000CD010000}"/>
            </a:ext>
          </a:extLst>
        </xdr:cNvPr>
        <xdr:cNvSpPr txBox="1"/>
      </xdr:nvSpPr>
      <xdr:spPr>
        <a:xfrm>
          <a:off x="10528300" y="1564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94391</xdr:rowOff>
    </xdr:from>
    <xdr:to>
      <xdr:col>55</xdr:col>
      <xdr:colOff>88900</xdr:colOff>
      <xdr:row>92</xdr:row>
      <xdr:rowOff>94391</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a:off x="10388600" y="1586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84342</xdr:rowOff>
    </xdr:from>
    <xdr:to>
      <xdr:col>55</xdr:col>
      <xdr:colOff>0</xdr:colOff>
      <xdr:row>97</xdr:row>
      <xdr:rowOff>70599</xdr:rowOff>
    </xdr:to>
    <xdr:cxnSp macro="">
      <xdr:nvCxnSpPr>
        <xdr:cNvPr id="463" name="直線コネクタ 462">
          <a:extLst>
            <a:ext uri="{FF2B5EF4-FFF2-40B4-BE49-F238E27FC236}">
              <a16:creationId xmlns="" xmlns:a16="http://schemas.microsoft.com/office/drawing/2014/main" id="{00000000-0008-0000-0700-0000CF010000}"/>
            </a:ext>
          </a:extLst>
        </xdr:cNvPr>
        <xdr:cNvCxnSpPr/>
      </xdr:nvCxnSpPr>
      <xdr:spPr>
        <a:xfrm>
          <a:off x="9639300" y="16543542"/>
          <a:ext cx="838200" cy="15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22330</xdr:rowOff>
    </xdr:from>
    <xdr:ext cx="534377" cy="259045"/>
    <xdr:sp macro="" textlink="">
      <xdr:nvSpPr>
        <xdr:cNvPr id="464" name="土木費平均値テキスト">
          <a:extLst>
            <a:ext uri="{FF2B5EF4-FFF2-40B4-BE49-F238E27FC236}">
              <a16:creationId xmlns="" xmlns:a16="http://schemas.microsoft.com/office/drawing/2014/main" id="{00000000-0008-0000-0700-0000D0010000}"/>
            </a:ext>
          </a:extLst>
        </xdr:cNvPr>
        <xdr:cNvSpPr txBox="1"/>
      </xdr:nvSpPr>
      <xdr:spPr>
        <a:xfrm>
          <a:off x="10528300" y="16481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170903</xdr:rowOff>
    </xdr:from>
    <xdr:to>
      <xdr:col>55</xdr:col>
      <xdr:colOff>50800</xdr:colOff>
      <xdr:row>97</xdr:row>
      <xdr:rowOff>101053</xdr:rowOff>
    </xdr:to>
    <xdr:sp macro="" textlink="">
      <xdr:nvSpPr>
        <xdr:cNvPr id="465" name="フローチャート: 判断 464">
          <a:extLst>
            <a:ext uri="{FF2B5EF4-FFF2-40B4-BE49-F238E27FC236}">
              <a16:creationId xmlns="" xmlns:a16="http://schemas.microsoft.com/office/drawing/2014/main" id="{00000000-0008-0000-0700-0000D1010000}"/>
            </a:ext>
          </a:extLst>
        </xdr:cNvPr>
        <xdr:cNvSpPr/>
      </xdr:nvSpPr>
      <xdr:spPr>
        <a:xfrm>
          <a:off x="104267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84342</xdr:rowOff>
    </xdr:from>
    <xdr:to>
      <xdr:col>50</xdr:col>
      <xdr:colOff>114300</xdr:colOff>
      <xdr:row>97</xdr:row>
      <xdr:rowOff>121838</xdr:rowOff>
    </xdr:to>
    <xdr:cxnSp macro="">
      <xdr:nvCxnSpPr>
        <xdr:cNvPr id="466" name="直線コネクタ 465">
          <a:extLst>
            <a:ext uri="{FF2B5EF4-FFF2-40B4-BE49-F238E27FC236}">
              <a16:creationId xmlns="" xmlns:a16="http://schemas.microsoft.com/office/drawing/2014/main" id="{00000000-0008-0000-0700-0000D2010000}"/>
            </a:ext>
          </a:extLst>
        </xdr:cNvPr>
        <xdr:cNvCxnSpPr/>
      </xdr:nvCxnSpPr>
      <xdr:spPr>
        <a:xfrm flipV="1">
          <a:off x="8750300" y="16543542"/>
          <a:ext cx="889000" cy="20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161128</xdr:rowOff>
    </xdr:from>
    <xdr:to>
      <xdr:col>50</xdr:col>
      <xdr:colOff>165100</xdr:colOff>
      <xdr:row>97</xdr:row>
      <xdr:rowOff>91278</xdr:rowOff>
    </xdr:to>
    <xdr:sp macro="" textlink="">
      <xdr:nvSpPr>
        <xdr:cNvPr id="467" name="フローチャート: 判断 466">
          <a:extLst>
            <a:ext uri="{FF2B5EF4-FFF2-40B4-BE49-F238E27FC236}">
              <a16:creationId xmlns="" xmlns:a16="http://schemas.microsoft.com/office/drawing/2014/main" id="{00000000-0008-0000-0700-0000D3010000}"/>
            </a:ext>
          </a:extLst>
        </xdr:cNvPr>
        <xdr:cNvSpPr/>
      </xdr:nvSpPr>
      <xdr:spPr>
        <a:xfrm>
          <a:off x="9588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82405</xdr:rowOff>
    </xdr:from>
    <xdr:ext cx="534377" cy="259045"/>
    <xdr:sp macro="" textlink="">
      <xdr:nvSpPr>
        <xdr:cNvPr id="468" name="テキスト ボックス 467">
          <a:extLst>
            <a:ext uri="{FF2B5EF4-FFF2-40B4-BE49-F238E27FC236}">
              <a16:creationId xmlns="" xmlns:a16="http://schemas.microsoft.com/office/drawing/2014/main" id="{00000000-0008-0000-0700-0000D4010000}"/>
            </a:ext>
          </a:extLst>
        </xdr:cNvPr>
        <xdr:cNvSpPr txBox="1"/>
      </xdr:nvSpPr>
      <xdr:spPr>
        <a:xfrm>
          <a:off x="9372111" y="1671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121838</xdr:rowOff>
    </xdr:from>
    <xdr:to>
      <xdr:col>45</xdr:col>
      <xdr:colOff>177800</xdr:colOff>
      <xdr:row>97</xdr:row>
      <xdr:rowOff>125124</xdr:rowOff>
    </xdr:to>
    <xdr:cxnSp macro="">
      <xdr:nvCxnSpPr>
        <xdr:cNvPr id="469" name="直線コネクタ 468">
          <a:extLst>
            <a:ext uri="{FF2B5EF4-FFF2-40B4-BE49-F238E27FC236}">
              <a16:creationId xmlns="" xmlns:a16="http://schemas.microsoft.com/office/drawing/2014/main" id="{00000000-0008-0000-0700-0000D5010000}"/>
            </a:ext>
          </a:extLst>
        </xdr:cNvPr>
        <xdr:cNvCxnSpPr/>
      </xdr:nvCxnSpPr>
      <xdr:spPr>
        <a:xfrm flipV="1">
          <a:off x="7861300" y="16752488"/>
          <a:ext cx="889000" cy="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1191</xdr:rowOff>
    </xdr:from>
    <xdr:to>
      <xdr:col>46</xdr:col>
      <xdr:colOff>38100</xdr:colOff>
      <xdr:row>97</xdr:row>
      <xdr:rowOff>102791</xdr:rowOff>
    </xdr:to>
    <xdr:sp macro="" textlink="">
      <xdr:nvSpPr>
        <xdr:cNvPr id="470" name="フローチャート: 判断 469">
          <a:extLst>
            <a:ext uri="{FF2B5EF4-FFF2-40B4-BE49-F238E27FC236}">
              <a16:creationId xmlns="" xmlns:a16="http://schemas.microsoft.com/office/drawing/2014/main" id="{00000000-0008-0000-0700-0000D6010000}"/>
            </a:ext>
          </a:extLst>
        </xdr:cNvPr>
        <xdr:cNvSpPr/>
      </xdr:nvSpPr>
      <xdr:spPr>
        <a:xfrm>
          <a:off x="8699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119318</xdr:rowOff>
    </xdr:from>
    <xdr:ext cx="534377" cy="259045"/>
    <xdr:sp macro="" textlink="">
      <xdr:nvSpPr>
        <xdr:cNvPr id="471" name="テキスト ボックス 470">
          <a:extLst>
            <a:ext uri="{FF2B5EF4-FFF2-40B4-BE49-F238E27FC236}">
              <a16:creationId xmlns="" xmlns:a16="http://schemas.microsoft.com/office/drawing/2014/main" id="{00000000-0008-0000-0700-0000D7010000}"/>
            </a:ext>
          </a:extLst>
        </xdr:cNvPr>
        <xdr:cNvSpPr txBox="1"/>
      </xdr:nvSpPr>
      <xdr:spPr>
        <a:xfrm>
          <a:off x="8483111" y="1640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125124</xdr:rowOff>
    </xdr:from>
    <xdr:to>
      <xdr:col>41</xdr:col>
      <xdr:colOff>50800</xdr:colOff>
      <xdr:row>97</xdr:row>
      <xdr:rowOff>130341</xdr:rowOff>
    </xdr:to>
    <xdr:cxnSp macro="">
      <xdr:nvCxnSpPr>
        <xdr:cNvPr id="472" name="直線コネクタ 471">
          <a:extLst>
            <a:ext uri="{FF2B5EF4-FFF2-40B4-BE49-F238E27FC236}">
              <a16:creationId xmlns="" xmlns:a16="http://schemas.microsoft.com/office/drawing/2014/main" id="{00000000-0008-0000-0700-0000D8010000}"/>
            </a:ext>
          </a:extLst>
        </xdr:cNvPr>
        <xdr:cNvCxnSpPr/>
      </xdr:nvCxnSpPr>
      <xdr:spPr>
        <a:xfrm flipV="1">
          <a:off x="6972300" y="16755774"/>
          <a:ext cx="889000" cy="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19048</xdr:rowOff>
    </xdr:from>
    <xdr:to>
      <xdr:col>41</xdr:col>
      <xdr:colOff>101600</xdr:colOff>
      <xdr:row>97</xdr:row>
      <xdr:rowOff>120648</xdr:rowOff>
    </xdr:to>
    <xdr:sp macro="" textlink="">
      <xdr:nvSpPr>
        <xdr:cNvPr id="473" name="フローチャート: 判断 472">
          <a:extLst>
            <a:ext uri="{FF2B5EF4-FFF2-40B4-BE49-F238E27FC236}">
              <a16:creationId xmlns="" xmlns:a16="http://schemas.microsoft.com/office/drawing/2014/main" id="{00000000-0008-0000-0700-0000D9010000}"/>
            </a:ext>
          </a:extLst>
        </xdr:cNvPr>
        <xdr:cNvSpPr/>
      </xdr:nvSpPr>
      <xdr:spPr>
        <a:xfrm>
          <a:off x="78105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137175</xdr:rowOff>
    </xdr:from>
    <xdr:ext cx="534377" cy="25904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7594111" y="1642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7062</xdr:rowOff>
    </xdr:from>
    <xdr:to>
      <xdr:col>36</xdr:col>
      <xdr:colOff>165100</xdr:colOff>
      <xdr:row>97</xdr:row>
      <xdr:rowOff>108662</xdr:rowOff>
    </xdr:to>
    <xdr:sp macro="" textlink="">
      <xdr:nvSpPr>
        <xdr:cNvPr id="475" name="フローチャート: 判断 474">
          <a:extLst>
            <a:ext uri="{FF2B5EF4-FFF2-40B4-BE49-F238E27FC236}">
              <a16:creationId xmlns="" xmlns:a16="http://schemas.microsoft.com/office/drawing/2014/main" id="{00000000-0008-0000-0700-0000DB010000}"/>
            </a:ext>
          </a:extLst>
        </xdr:cNvPr>
        <xdr:cNvSpPr/>
      </xdr:nvSpPr>
      <xdr:spPr>
        <a:xfrm>
          <a:off x="6921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125189</xdr:rowOff>
    </xdr:from>
    <xdr:ext cx="534377"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6705111" y="164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19799</xdr:rowOff>
    </xdr:from>
    <xdr:to>
      <xdr:col>55</xdr:col>
      <xdr:colOff>50800</xdr:colOff>
      <xdr:row>97</xdr:row>
      <xdr:rowOff>121399</xdr:rowOff>
    </xdr:to>
    <xdr:sp macro="" textlink="">
      <xdr:nvSpPr>
        <xdr:cNvPr id="482" name="楕円 481">
          <a:extLst>
            <a:ext uri="{FF2B5EF4-FFF2-40B4-BE49-F238E27FC236}">
              <a16:creationId xmlns="" xmlns:a16="http://schemas.microsoft.com/office/drawing/2014/main" id="{00000000-0008-0000-0700-0000E2010000}"/>
            </a:ext>
          </a:extLst>
        </xdr:cNvPr>
        <xdr:cNvSpPr/>
      </xdr:nvSpPr>
      <xdr:spPr>
        <a:xfrm>
          <a:off x="10426700" y="1665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169676</xdr:rowOff>
    </xdr:from>
    <xdr:ext cx="534377" cy="259045"/>
    <xdr:sp macro="" textlink="">
      <xdr:nvSpPr>
        <xdr:cNvPr id="483" name="土木費該当値テキスト">
          <a:extLst>
            <a:ext uri="{FF2B5EF4-FFF2-40B4-BE49-F238E27FC236}">
              <a16:creationId xmlns="" xmlns:a16="http://schemas.microsoft.com/office/drawing/2014/main" id="{00000000-0008-0000-0700-0000E3010000}"/>
            </a:ext>
          </a:extLst>
        </xdr:cNvPr>
        <xdr:cNvSpPr txBox="1"/>
      </xdr:nvSpPr>
      <xdr:spPr>
        <a:xfrm>
          <a:off x="10528300" y="1662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33542</xdr:rowOff>
    </xdr:from>
    <xdr:to>
      <xdr:col>50</xdr:col>
      <xdr:colOff>165100</xdr:colOff>
      <xdr:row>96</xdr:row>
      <xdr:rowOff>135142</xdr:rowOff>
    </xdr:to>
    <xdr:sp macro="" textlink="">
      <xdr:nvSpPr>
        <xdr:cNvPr id="484" name="楕円 483">
          <a:extLst>
            <a:ext uri="{FF2B5EF4-FFF2-40B4-BE49-F238E27FC236}">
              <a16:creationId xmlns="" xmlns:a16="http://schemas.microsoft.com/office/drawing/2014/main" id="{00000000-0008-0000-0700-0000E4010000}"/>
            </a:ext>
          </a:extLst>
        </xdr:cNvPr>
        <xdr:cNvSpPr/>
      </xdr:nvSpPr>
      <xdr:spPr>
        <a:xfrm>
          <a:off x="9588500" y="1649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151669</xdr:rowOff>
    </xdr:from>
    <xdr:ext cx="534377"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9372111" y="1626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71038</xdr:rowOff>
    </xdr:from>
    <xdr:to>
      <xdr:col>46</xdr:col>
      <xdr:colOff>38100</xdr:colOff>
      <xdr:row>98</xdr:row>
      <xdr:rowOff>1188</xdr:rowOff>
    </xdr:to>
    <xdr:sp macro="" textlink="">
      <xdr:nvSpPr>
        <xdr:cNvPr id="486" name="楕円 485">
          <a:extLst>
            <a:ext uri="{FF2B5EF4-FFF2-40B4-BE49-F238E27FC236}">
              <a16:creationId xmlns="" xmlns:a16="http://schemas.microsoft.com/office/drawing/2014/main" id="{00000000-0008-0000-0700-0000E6010000}"/>
            </a:ext>
          </a:extLst>
        </xdr:cNvPr>
        <xdr:cNvSpPr/>
      </xdr:nvSpPr>
      <xdr:spPr>
        <a:xfrm>
          <a:off x="8699500" y="167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163765</xdr:rowOff>
    </xdr:from>
    <xdr:ext cx="534377"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8483111" y="1679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74324</xdr:rowOff>
    </xdr:from>
    <xdr:to>
      <xdr:col>41</xdr:col>
      <xdr:colOff>101600</xdr:colOff>
      <xdr:row>98</xdr:row>
      <xdr:rowOff>4474</xdr:rowOff>
    </xdr:to>
    <xdr:sp macro="" textlink="">
      <xdr:nvSpPr>
        <xdr:cNvPr id="488" name="楕円 487">
          <a:extLst>
            <a:ext uri="{FF2B5EF4-FFF2-40B4-BE49-F238E27FC236}">
              <a16:creationId xmlns="" xmlns:a16="http://schemas.microsoft.com/office/drawing/2014/main" id="{00000000-0008-0000-0700-0000E8010000}"/>
            </a:ext>
          </a:extLst>
        </xdr:cNvPr>
        <xdr:cNvSpPr/>
      </xdr:nvSpPr>
      <xdr:spPr>
        <a:xfrm>
          <a:off x="7810500" y="1670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167051</xdr:rowOff>
    </xdr:from>
    <xdr:ext cx="534377" cy="259045"/>
    <xdr:sp macro="" textlink="">
      <xdr:nvSpPr>
        <xdr:cNvPr id="489" name="テキスト ボックス 488">
          <a:extLst>
            <a:ext uri="{FF2B5EF4-FFF2-40B4-BE49-F238E27FC236}">
              <a16:creationId xmlns="" xmlns:a16="http://schemas.microsoft.com/office/drawing/2014/main" id="{00000000-0008-0000-0700-0000E9010000}"/>
            </a:ext>
          </a:extLst>
        </xdr:cNvPr>
        <xdr:cNvSpPr txBox="1"/>
      </xdr:nvSpPr>
      <xdr:spPr>
        <a:xfrm>
          <a:off x="7594111" y="1679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79541</xdr:rowOff>
    </xdr:from>
    <xdr:to>
      <xdr:col>36</xdr:col>
      <xdr:colOff>165100</xdr:colOff>
      <xdr:row>98</xdr:row>
      <xdr:rowOff>9691</xdr:rowOff>
    </xdr:to>
    <xdr:sp macro="" textlink="">
      <xdr:nvSpPr>
        <xdr:cNvPr id="490" name="楕円 489">
          <a:extLst>
            <a:ext uri="{FF2B5EF4-FFF2-40B4-BE49-F238E27FC236}">
              <a16:creationId xmlns="" xmlns:a16="http://schemas.microsoft.com/office/drawing/2014/main" id="{00000000-0008-0000-0700-0000EA010000}"/>
            </a:ext>
          </a:extLst>
        </xdr:cNvPr>
        <xdr:cNvSpPr/>
      </xdr:nvSpPr>
      <xdr:spPr>
        <a:xfrm>
          <a:off x="6921500" y="1671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818</xdr:rowOff>
    </xdr:from>
    <xdr:ext cx="534377" cy="259045"/>
    <xdr:sp macro="" textlink="">
      <xdr:nvSpPr>
        <xdr:cNvPr id="491" name="テキスト ボックス 490">
          <a:extLst>
            <a:ext uri="{FF2B5EF4-FFF2-40B4-BE49-F238E27FC236}">
              <a16:creationId xmlns="" xmlns:a16="http://schemas.microsoft.com/office/drawing/2014/main" id="{00000000-0008-0000-0700-0000EB010000}"/>
            </a:ext>
          </a:extLst>
        </xdr:cNvPr>
        <xdr:cNvSpPr txBox="1"/>
      </xdr:nvSpPr>
      <xdr:spPr>
        <a:xfrm>
          <a:off x="6705111" y="168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139069</xdr:rowOff>
    </xdr:from>
    <xdr:to>
      <xdr:col>85</xdr:col>
      <xdr:colOff>126364</xdr:colOff>
      <xdr:row>38</xdr:row>
      <xdr:rowOff>120432</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flipV="1">
          <a:off x="16317595" y="5282569"/>
          <a:ext cx="1269" cy="1352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124259</xdr:rowOff>
    </xdr:from>
    <xdr:ext cx="534377" cy="259045"/>
    <xdr:sp macro="" textlink="">
      <xdr:nvSpPr>
        <xdr:cNvPr id="518" name="消防費最小値テキスト">
          <a:extLst>
            <a:ext uri="{FF2B5EF4-FFF2-40B4-BE49-F238E27FC236}">
              <a16:creationId xmlns="" xmlns:a16="http://schemas.microsoft.com/office/drawing/2014/main" id="{00000000-0008-0000-0700-000006020000}"/>
            </a:ext>
          </a:extLst>
        </xdr:cNvPr>
        <xdr:cNvSpPr txBox="1"/>
      </xdr:nvSpPr>
      <xdr:spPr>
        <a:xfrm>
          <a:off x="16370300" y="66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120432</xdr:rowOff>
    </xdr:from>
    <xdr:to>
      <xdr:col>86</xdr:col>
      <xdr:colOff>25400</xdr:colOff>
      <xdr:row>38</xdr:row>
      <xdr:rowOff>120432</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a:off x="16230600" y="663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85746</xdr:rowOff>
    </xdr:from>
    <xdr:ext cx="599010" cy="259045"/>
    <xdr:sp macro="" textlink="">
      <xdr:nvSpPr>
        <xdr:cNvPr id="520" name="消防費最大値テキスト">
          <a:extLst>
            <a:ext uri="{FF2B5EF4-FFF2-40B4-BE49-F238E27FC236}">
              <a16:creationId xmlns="" xmlns:a16="http://schemas.microsoft.com/office/drawing/2014/main" id="{00000000-0008-0000-0700-000008020000}"/>
            </a:ext>
          </a:extLst>
        </xdr:cNvPr>
        <xdr:cNvSpPr txBox="1"/>
      </xdr:nvSpPr>
      <xdr:spPr>
        <a:xfrm>
          <a:off x="16370300" y="50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139069</xdr:rowOff>
    </xdr:from>
    <xdr:to>
      <xdr:col>86</xdr:col>
      <xdr:colOff>25400</xdr:colOff>
      <xdr:row>30</xdr:row>
      <xdr:rowOff>139069</xdr:rowOff>
    </xdr:to>
    <xdr:cxnSp macro="">
      <xdr:nvCxnSpPr>
        <xdr:cNvPr id="521" name="直線コネクタ 520">
          <a:extLst>
            <a:ext uri="{FF2B5EF4-FFF2-40B4-BE49-F238E27FC236}">
              <a16:creationId xmlns="" xmlns:a16="http://schemas.microsoft.com/office/drawing/2014/main" id="{00000000-0008-0000-0700-000009020000}"/>
            </a:ext>
          </a:extLst>
        </xdr:cNvPr>
        <xdr:cNvCxnSpPr/>
      </xdr:nvCxnSpPr>
      <xdr:spPr>
        <a:xfrm>
          <a:off x="16230600" y="528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82898</xdr:rowOff>
    </xdr:from>
    <xdr:to>
      <xdr:col>85</xdr:col>
      <xdr:colOff>127000</xdr:colOff>
      <xdr:row>38</xdr:row>
      <xdr:rowOff>63217</xdr:rowOff>
    </xdr:to>
    <xdr:cxnSp macro="">
      <xdr:nvCxnSpPr>
        <xdr:cNvPr id="522" name="直線コネクタ 521">
          <a:extLst>
            <a:ext uri="{FF2B5EF4-FFF2-40B4-BE49-F238E27FC236}">
              <a16:creationId xmlns="" xmlns:a16="http://schemas.microsoft.com/office/drawing/2014/main" id="{00000000-0008-0000-0700-00000A020000}"/>
            </a:ext>
          </a:extLst>
        </xdr:cNvPr>
        <xdr:cNvCxnSpPr/>
      </xdr:nvCxnSpPr>
      <xdr:spPr>
        <a:xfrm flipV="1">
          <a:off x="15481300" y="6426548"/>
          <a:ext cx="838200" cy="15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65945</xdr:rowOff>
    </xdr:from>
    <xdr:ext cx="534377" cy="259045"/>
    <xdr:sp macro="" textlink="">
      <xdr:nvSpPr>
        <xdr:cNvPr id="523" name="消防費平均値テキスト">
          <a:extLst>
            <a:ext uri="{FF2B5EF4-FFF2-40B4-BE49-F238E27FC236}">
              <a16:creationId xmlns="" xmlns:a16="http://schemas.microsoft.com/office/drawing/2014/main" id="{00000000-0008-0000-0700-00000B020000}"/>
            </a:ext>
          </a:extLst>
        </xdr:cNvPr>
        <xdr:cNvSpPr txBox="1"/>
      </xdr:nvSpPr>
      <xdr:spPr>
        <a:xfrm>
          <a:off x="16370300" y="6409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87518</xdr:rowOff>
    </xdr:from>
    <xdr:to>
      <xdr:col>85</xdr:col>
      <xdr:colOff>177800</xdr:colOff>
      <xdr:row>38</xdr:row>
      <xdr:rowOff>17667</xdr:rowOff>
    </xdr:to>
    <xdr:sp macro="" textlink="">
      <xdr:nvSpPr>
        <xdr:cNvPr id="524" name="フローチャート: 判断 523">
          <a:extLst>
            <a:ext uri="{FF2B5EF4-FFF2-40B4-BE49-F238E27FC236}">
              <a16:creationId xmlns="" xmlns:a16="http://schemas.microsoft.com/office/drawing/2014/main" id="{00000000-0008-0000-0700-00000C020000}"/>
            </a:ext>
          </a:extLst>
        </xdr:cNvPr>
        <xdr:cNvSpPr/>
      </xdr:nvSpPr>
      <xdr:spPr>
        <a:xfrm>
          <a:off x="162687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42001</xdr:rowOff>
    </xdr:from>
    <xdr:to>
      <xdr:col>81</xdr:col>
      <xdr:colOff>50800</xdr:colOff>
      <xdr:row>38</xdr:row>
      <xdr:rowOff>63217</xdr:rowOff>
    </xdr:to>
    <xdr:cxnSp macro="">
      <xdr:nvCxnSpPr>
        <xdr:cNvPr id="525" name="直線コネクタ 524">
          <a:extLst>
            <a:ext uri="{FF2B5EF4-FFF2-40B4-BE49-F238E27FC236}">
              <a16:creationId xmlns="" xmlns:a16="http://schemas.microsoft.com/office/drawing/2014/main" id="{00000000-0008-0000-0700-00000D020000}"/>
            </a:ext>
          </a:extLst>
        </xdr:cNvPr>
        <xdr:cNvCxnSpPr/>
      </xdr:nvCxnSpPr>
      <xdr:spPr>
        <a:xfrm>
          <a:off x="14592300" y="6557101"/>
          <a:ext cx="889000" cy="2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81335</xdr:rowOff>
    </xdr:from>
    <xdr:to>
      <xdr:col>81</xdr:col>
      <xdr:colOff>101600</xdr:colOff>
      <xdr:row>38</xdr:row>
      <xdr:rowOff>11485</xdr:rowOff>
    </xdr:to>
    <xdr:sp macro="" textlink="">
      <xdr:nvSpPr>
        <xdr:cNvPr id="526" name="フローチャート: 判断 525">
          <a:extLst>
            <a:ext uri="{FF2B5EF4-FFF2-40B4-BE49-F238E27FC236}">
              <a16:creationId xmlns="" xmlns:a16="http://schemas.microsoft.com/office/drawing/2014/main" id="{00000000-0008-0000-0700-00000E020000}"/>
            </a:ext>
          </a:extLst>
        </xdr:cNvPr>
        <xdr:cNvSpPr/>
      </xdr:nvSpPr>
      <xdr:spPr>
        <a:xfrm>
          <a:off x="15430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28012</xdr:rowOff>
    </xdr:from>
    <xdr:ext cx="534377"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5214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42001</xdr:rowOff>
    </xdr:from>
    <xdr:to>
      <xdr:col>76</xdr:col>
      <xdr:colOff>114300</xdr:colOff>
      <xdr:row>38</xdr:row>
      <xdr:rowOff>77825</xdr:rowOff>
    </xdr:to>
    <xdr:cxnSp macro="">
      <xdr:nvCxnSpPr>
        <xdr:cNvPr id="528" name="直線コネクタ 527">
          <a:extLst>
            <a:ext uri="{FF2B5EF4-FFF2-40B4-BE49-F238E27FC236}">
              <a16:creationId xmlns="" xmlns:a16="http://schemas.microsoft.com/office/drawing/2014/main" id="{00000000-0008-0000-0700-000010020000}"/>
            </a:ext>
          </a:extLst>
        </xdr:cNvPr>
        <xdr:cNvCxnSpPr/>
      </xdr:nvCxnSpPr>
      <xdr:spPr>
        <a:xfrm flipV="1">
          <a:off x="13703300" y="6557101"/>
          <a:ext cx="889000" cy="3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113665</xdr:rowOff>
    </xdr:from>
    <xdr:to>
      <xdr:col>76</xdr:col>
      <xdr:colOff>165100</xdr:colOff>
      <xdr:row>38</xdr:row>
      <xdr:rowOff>43815</xdr:rowOff>
    </xdr:to>
    <xdr:sp macro="" textlink="">
      <xdr:nvSpPr>
        <xdr:cNvPr id="529" name="フローチャート: 判断 528">
          <a:extLst>
            <a:ext uri="{FF2B5EF4-FFF2-40B4-BE49-F238E27FC236}">
              <a16:creationId xmlns="" xmlns:a16="http://schemas.microsoft.com/office/drawing/2014/main" id="{00000000-0008-0000-0700-000011020000}"/>
            </a:ext>
          </a:extLst>
        </xdr:cNvPr>
        <xdr:cNvSpPr/>
      </xdr:nvSpPr>
      <xdr:spPr>
        <a:xfrm>
          <a:off x="14541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60342</xdr:rowOff>
    </xdr:from>
    <xdr:ext cx="534377"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4325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46257</xdr:rowOff>
    </xdr:from>
    <xdr:to>
      <xdr:col>71</xdr:col>
      <xdr:colOff>177800</xdr:colOff>
      <xdr:row>38</xdr:row>
      <xdr:rowOff>77825</xdr:rowOff>
    </xdr:to>
    <xdr:cxnSp macro="">
      <xdr:nvCxnSpPr>
        <xdr:cNvPr id="531" name="直線コネクタ 530">
          <a:extLst>
            <a:ext uri="{FF2B5EF4-FFF2-40B4-BE49-F238E27FC236}">
              <a16:creationId xmlns="" xmlns:a16="http://schemas.microsoft.com/office/drawing/2014/main" id="{00000000-0008-0000-0700-000013020000}"/>
            </a:ext>
          </a:extLst>
        </xdr:cNvPr>
        <xdr:cNvCxnSpPr/>
      </xdr:nvCxnSpPr>
      <xdr:spPr>
        <a:xfrm>
          <a:off x="12814300" y="6561357"/>
          <a:ext cx="889000" cy="3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117377</xdr:rowOff>
    </xdr:from>
    <xdr:to>
      <xdr:col>72</xdr:col>
      <xdr:colOff>38100</xdr:colOff>
      <xdr:row>38</xdr:row>
      <xdr:rowOff>47527</xdr:rowOff>
    </xdr:to>
    <xdr:sp macro="" textlink="">
      <xdr:nvSpPr>
        <xdr:cNvPr id="532" name="フローチャート: 判断 531">
          <a:extLst>
            <a:ext uri="{FF2B5EF4-FFF2-40B4-BE49-F238E27FC236}">
              <a16:creationId xmlns="" xmlns:a16="http://schemas.microsoft.com/office/drawing/2014/main" id="{00000000-0008-0000-0700-000014020000}"/>
            </a:ext>
          </a:extLst>
        </xdr:cNvPr>
        <xdr:cNvSpPr/>
      </xdr:nvSpPr>
      <xdr:spPr>
        <a:xfrm>
          <a:off x="13652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64054</xdr:rowOff>
    </xdr:from>
    <xdr:ext cx="534377"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3436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89727</xdr:rowOff>
    </xdr:from>
    <xdr:to>
      <xdr:col>67</xdr:col>
      <xdr:colOff>101600</xdr:colOff>
      <xdr:row>38</xdr:row>
      <xdr:rowOff>19878</xdr:rowOff>
    </xdr:to>
    <xdr:sp macro="" textlink="">
      <xdr:nvSpPr>
        <xdr:cNvPr id="534" name="フローチャート: 判断 533">
          <a:extLst>
            <a:ext uri="{FF2B5EF4-FFF2-40B4-BE49-F238E27FC236}">
              <a16:creationId xmlns="" xmlns:a16="http://schemas.microsoft.com/office/drawing/2014/main" id="{00000000-0008-0000-0700-000016020000}"/>
            </a:ext>
          </a:extLst>
        </xdr:cNvPr>
        <xdr:cNvSpPr/>
      </xdr:nvSpPr>
      <xdr:spPr>
        <a:xfrm>
          <a:off x="12763500" y="643337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36404</xdr:rowOff>
    </xdr:from>
    <xdr:ext cx="534377"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2547111" y="620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32098</xdr:rowOff>
    </xdr:from>
    <xdr:to>
      <xdr:col>85</xdr:col>
      <xdr:colOff>177800</xdr:colOff>
      <xdr:row>37</xdr:row>
      <xdr:rowOff>133698</xdr:rowOff>
    </xdr:to>
    <xdr:sp macro="" textlink="">
      <xdr:nvSpPr>
        <xdr:cNvPr id="541" name="楕円 540">
          <a:extLst>
            <a:ext uri="{FF2B5EF4-FFF2-40B4-BE49-F238E27FC236}">
              <a16:creationId xmlns="" xmlns:a16="http://schemas.microsoft.com/office/drawing/2014/main" id="{00000000-0008-0000-0700-00001D020000}"/>
            </a:ext>
          </a:extLst>
        </xdr:cNvPr>
        <xdr:cNvSpPr/>
      </xdr:nvSpPr>
      <xdr:spPr>
        <a:xfrm>
          <a:off x="16268700" y="637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54975</xdr:rowOff>
    </xdr:from>
    <xdr:ext cx="534377" cy="259045"/>
    <xdr:sp macro="" textlink="">
      <xdr:nvSpPr>
        <xdr:cNvPr id="542" name="消防費該当値テキスト">
          <a:extLst>
            <a:ext uri="{FF2B5EF4-FFF2-40B4-BE49-F238E27FC236}">
              <a16:creationId xmlns="" xmlns:a16="http://schemas.microsoft.com/office/drawing/2014/main" id="{00000000-0008-0000-0700-00001E020000}"/>
            </a:ext>
          </a:extLst>
        </xdr:cNvPr>
        <xdr:cNvSpPr txBox="1"/>
      </xdr:nvSpPr>
      <xdr:spPr>
        <a:xfrm>
          <a:off x="16370300" y="622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12417</xdr:rowOff>
    </xdr:from>
    <xdr:to>
      <xdr:col>81</xdr:col>
      <xdr:colOff>101600</xdr:colOff>
      <xdr:row>38</xdr:row>
      <xdr:rowOff>114017</xdr:rowOff>
    </xdr:to>
    <xdr:sp macro="" textlink="">
      <xdr:nvSpPr>
        <xdr:cNvPr id="543" name="楕円 542">
          <a:extLst>
            <a:ext uri="{FF2B5EF4-FFF2-40B4-BE49-F238E27FC236}">
              <a16:creationId xmlns="" xmlns:a16="http://schemas.microsoft.com/office/drawing/2014/main" id="{00000000-0008-0000-0700-00001F020000}"/>
            </a:ext>
          </a:extLst>
        </xdr:cNvPr>
        <xdr:cNvSpPr/>
      </xdr:nvSpPr>
      <xdr:spPr>
        <a:xfrm>
          <a:off x="15430500" y="652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105144</xdr:rowOff>
    </xdr:from>
    <xdr:ext cx="534377"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5214111" y="662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162651</xdr:rowOff>
    </xdr:from>
    <xdr:to>
      <xdr:col>76</xdr:col>
      <xdr:colOff>165100</xdr:colOff>
      <xdr:row>38</xdr:row>
      <xdr:rowOff>92801</xdr:rowOff>
    </xdr:to>
    <xdr:sp macro="" textlink="">
      <xdr:nvSpPr>
        <xdr:cNvPr id="545" name="楕円 544">
          <a:extLst>
            <a:ext uri="{FF2B5EF4-FFF2-40B4-BE49-F238E27FC236}">
              <a16:creationId xmlns="" xmlns:a16="http://schemas.microsoft.com/office/drawing/2014/main" id="{00000000-0008-0000-0700-000021020000}"/>
            </a:ext>
          </a:extLst>
        </xdr:cNvPr>
        <xdr:cNvSpPr/>
      </xdr:nvSpPr>
      <xdr:spPr>
        <a:xfrm>
          <a:off x="14541500" y="650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83928</xdr:rowOff>
    </xdr:from>
    <xdr:ext cx="534377" cy="259045"/>
    <xdr:sp macro="" textlink="">
      <xdr:nvSpPr>
        <xdr:cNvPr id="546" name="テキスト ボックス 545">
          <a:extLst>
            <a:ext uri="{FF2B5EF4-FFF2-40B4-BE49-F238E27FC236}">
              <a16:creationId xmlns="" xmlns:a16="http://schemas.microsoft.com/office/drawing/2014/main" id="{00000000-0008-0000-0700-000022020000}"/>
            </a:ext>
          </a:extLst>
        </xdr:cNvPr>
        <xdr:cNvSpPr txBox="1"/>
      </xdr:nvSpPr>
      <xdr:spPr>
        <a:xfrm>
          <a:off x="14325111" y="659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27025</xdr:rowOff>
    </xdr:from>
    <xdr:to>
      <xdr:col>72</xdr:col>
      <xdr:colOff>38100</xdr:colOff>
      <xdr:row>38</xdr:row>
      <xdr:rowOff>128625</xdr:rowOff>
    </xdr:to>
    <xdr:sp macro="" textlink="">
      <xdr:nvSpPr>
        <xdr:cNvPr id="547" name="楕円 546">
          <a:extLst>
            <a:ext uri="{FF2B5EF4-FFF2-40B4-BE49-F238E27FC236}">
              <a16:creationId xmlns="" xmlns:a16="http://schemas.microsoft.com/office/drawing/2014/main" id="{00000000-0008-0000-0700-000023020000}"/>
            </a:ext>
          </a:extLst>
        </xdr:cNvPr>
        <xdr:cNvSpPr/>
      </xdr:nvSpPr>
      <xdr:spPr>
        <a:xfrm>
          <a:off x="13652500" y="654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119752</xdr:rowOff>
    </xdr:from>
    <xdr:ext cx="534377" cy="259045"/>
    <xdr:sp macro="" textlink="">
      <xdr:nvSpPr>
        <xdr:cNvPr id="548" name="テキスト ボックス 547">
          <a:extLst>
            <a:ext uri="{FF2B5EF4-FFF2-40B4-BE49-F238E27FC236}">
              <a16:creationId xmlns="" xmlns:a16="http://schemas.microsoft.com/office/drawing/2014/main" id="{00000000-0008-0000-0700-000024020000}"/>
            </a:ext>
          </a:extLst>
        </xdr:cNvPr>
        <xdr:cNvSpPr txBox="1"/>
      </xdr:nvSpPr>
      <xdr:spPr>
        <a:xfrm>
          <a:off x="13436111" y="663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166907</xdr:rowOff>
    </xdr:from>
    <xdr:to>
      <xdr:col>67</xdr:col>
      <xdr:colOff>101600</xdr:colOff>
      <xdr:row>38</xdr:row>
      <xdr:rowOff>97057</xdr:rowOff>
    </xdr:to>
    <xdr:sp macro="" textlink="">
      <xdr:nvSpPr>
        <xdr:cNvPr id="549" name="楕円 548">
          <a:extLst>
            <a:ext uri="{FF2B5EF4-FFF2-40B4-BE49-F238E27FC236}">
              <a16:creationId xmlns="" xmlns:a16="http://schemas.microsoft.com/office/drawing/2014/main" id="{00000000-0008-0000-0700-000025020000}"/>
            </a:ext>
          </a:extLst>
        </xdr:cNvPr>
        <xdr:cNvSpPr/>
      </xdr:nvSpPr>
      <xdr:spPr>
        <a:xfrm>
          <a:off x="12763500" y="65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88184</xdr:rowOff>
    </xdr:from>
    <xdr:ext cx="534377" cy="259045"/>
    <xdr:sp macro="" textlink="">
      <xdr:nvSpPr>
        <xdr:cNvPr id="550" name="テキスト ボックス 549">
          <a:extLst>
            <a:ext uri="{FF2B5EF4-FFF2-40B4-BE49-F238E27FC236}">
              <a16:creationId xmlns="" xmlns:a16="http://schemas.microsoft.com/office/drawing/2014/main" id="{00000000-0008-0000-0700-000026020000}"/>
            </a:ext>
          </a:extLst>
        </xdr:cNvPr>
        <xdr:cNvSpPr txBox="1"/>
      </xdr:nvSpPr>
      <xdr:spPr>
        <a:xfrm>
          <a:off x="12547111" y="660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4" name="テキスト ボックス 563">
          <a:extLst>
            <a:ext uri="{FF2B5EF4-FFF2-40B4-BE49-F238E27FC236}">
              <a16:creationId xmlns="" xmlns:a16="http://schemas.microsoft.com/office/drawing/2014/main" id="{00000000-0008-0000-0700-000034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100046</xdr:rowOff>
    </xdr:from>
    <xdr:to>
      <xdr:col>85</xdr:col>
      <xdr:colOff>126364</xdr:colOff>
      <xdr:row>58</xdr:row>
      <xdr:rowOff>111864</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flipV="1">
          <a:off x="16317595" y="8843996"/>
          <a:ext cx="1269" cy="121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115691</xdr:rowOff>
    </xdr:from>
    <xdr:ext cx="534377" cy="259045"/>
    <xdr:sp macro="" textlink="">
      <xdr:nvSpPr>
        <xdr:cNvPr id="575" name="教育費最小値テキスト">
          <a:extLst>
            <a:ext uri="{FF2B5EF4-FFF2-40B4-BE49-F238E27FC236}">
              <a16:creationId xmlns="" xmlns:a16="http://schemas.microsoft.com/office/drawing/2014/main" id="{00000000-0008-0000-0700-00003F020000}"/>
            </a:ext>
          </a:extLst>
        </xdr:cNvPr>
        <xdr:cNvSpPr txBox="1"/>
      </xdr:nvSpPr>
      <xdr:spPr>
        <a:xfrm>
          <a:off x="16370300" y="1005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111864</xdr:rowOff>
    </xdr:from>
    <xdr:to>
      <xdr:col>86</xdr:col>
      <xdr:colOff>25400</xdr:colOff>
      <xdr:row>58</xdr:row>
      <xdr:rowOff>111864</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a:off x="16230600" y="100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46723</xdr:rowOff>
    </xdr:from>
    <xdr:ext cx="599010" cy="259045"/>
    <xdr:sp macro="" textlink="">
      <xdr:nvSpPr>
        <xdr:cNvPr id="577" name="教育費最大値テキスト">
          <a:extLst>
            <a:ext uri="{FF2B5EF4-FFF2-40B4-BE49-F238E27FC236}">
              <a16:creationId xmlns="" xmlns:a16="http://schemas.microsoft.com/office/drawing/2014/main" id="{00000000-0008-0000-0700-000041020000}"/>
            </a:ext>
          </a:extLst>
        </xdr:cNvPr>
        <xdr:cNvSpPr txBox="1"/>
      </xdr:nvSpPr>
      <xdr:spPr>
        <a:xfrm>
          <a:off x="16370300" y="861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100046</xdr:rowOff>
    </xdr:from>
    <xdr:to>
      <xdr:col>86</xdr:col>
      <xdr:colOff>25400</xdr:colOff>
      <xdr:row>51</xdr:row>
      <xdr:rowOff>100046</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a:off x="16230600" y="884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46000</xdr:rowOff>
    </xdr:from>
    <xdr:to>
      <xdr:col>85</xdr:col>
      <xdr:colOff>127000</xdr:colOff>
      <xdr:row>58</xdr:row>
      <xdr:rowOff>60654</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flipV="1">
          <a:off x="15481300" y="9990100"/>
          <a:ext cx="838200" cy="1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81891</xdr:rowOff>
    </xdr:from>
    <xdr:ext cx="534377" cy="259045"/>
    <xdr:sp macro="" textlink="">
      <xdr:nvSpPr>
        <xdr:cNvPr id="580" name="教育費平均値テキスト">
          <a:extLst>
            <a:ext uri="{FF2B5EF4-FFF2-40B4-BE49-F238E27FC236}">
              <a16:creationId xmlns="" xmlns:a16="http://schemas.microsoft.com/office/drawing/2014/main" id="{00000000-0008-0000-0700-000044020000}"/>
            </a:ext>
          </a:extLst>
        </xdr:cNvPr>
        <xdr:cNvSpPr txBox="1"/>
      </xdr:nvSpPr>
      <xdr:spPr>
        <a:xfrm>
          <a:off x="16370300" y="9683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59014</xdr:rowOff>
    </xdr:from>
    <xdr:to>
      <xdr:col>85</xdr:col>
      <xdr:colOff>177800</xdr:colOff>
      <xdr:row>57</xdr:row>
      <xdr:rowOff>160614</xdr:rowOff>
    </xdr:to>
    <xdr:sp macro="" textlink="">
      <xdr:nvSpPr>
        <xdr:cNvPr id="581" name="フローチャート: 判断 580">
          <a:extLst>
            <a:ext uri="{FF2B5EF4-FFF2-40B4-BE49-F238E27FC236}">
              <a16:creationId xmlns="" xmlns:a16="http://schemas.microsoft.com/office/drawing/2014/main" id="{00000000-0008-0000-0700-000045020000}"/>
            </a:ext>
          </a:extLst>
        </xdr:cNvPr>
        <xdr:cNvSpPr/>
      </xdr:nvSpPr>
      <xdr:spPr>
        <a:xfrm>
          <a:off x="162687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54398</xdr:rowOff>
    </xdr:from>
    <xdr:to>
      <xdr:col>81</xdr:col>
      <xdr:colOff>50800</xdr:colOff>
      <xdr:row>58</xdr:row>
      <xdr:rowOff>60654</xdr:rowOff>
    </xdr:to>
    <xdr:cxnSp macro="">
      <xdr:nvCxnSpPr>
        <xdr:cNvPr id="582" name="直線コネクタ 581">
          <a:extLst>
            <a:ext uri="{FF2B5EF4-FFF2-40B4-BE49-F238E27FC236}">
              <a16:creationId xmlns="" xmlns:a16="http://schemas.microsoft.com/office/drawing/2014/main" id="{00000000-0008-0000-0700-000046020000}"/>
            </a:ext>
          </a:extLst>
        </xdr:cNvPr>
        <xdr:cNvCxnSpPr/>
      </xdr:nvCxnSpPr>
      <xdr:spPr>
        <a:xfrm>
          <a:off x="14592300" y="9998498"/>
          <a:ext cx="889000" cy="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94813</xdr:rowOff>
    </xdr:from>
    <xdr:to>
      <xdr:col>81</xdr:col>
      <xdr:colOff>101600</xdr:colOff>
      <xdr:row>58</xdr:row>
      <xdr:rowOff>24963</xdr:rowOff>
    </xdr:to>
    <xdr:sp macro="" textlink="">
      <xdr:nvSpPr>
        <xdr:cNvPr id="583" name="フローチャート: 判断 582">
          <a:extLst>
            <a:ext uri="{FF2B5EF4-FFF2-40B4-BE49-F238E27FC236}">
              <a16:creationId xmlns="" xmlns:a16="http://schemas.microsoft.com/office/drawing/2014/main" id="{00000000-0008-0000-0700-000047020000}"/>
            </a:ext>
          </a:extLst>
        </xdr:cNvPr>
        <xdr:cNvSpPr/>
      </xdr:nvSpPr>
      <xdr:spPr>
        <a:xfrm>
          <a:off x="15430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41490</xdr:rowOff>
    </xdr:from>
    <xdr:ext cx="534377" cy="259045"/>
    <xdr:sp macro="" textlink="">
      <xdr:nvSpPr>
        <xdr:cNvPr id="584" name="テキスト ボックス 583">
          <a:extLst>
            <a:ext uri="{FF2B5EF4-FFF2-40B4-BE49-F238E27FC236}">
              <a16:creationId xmlns="" xmlns:a16="http://schemas.microsoft.com/office/drawing/2014/main" id="{00000000-0008-0000-0700-000048020000}"/>
            </a:ext>
          </a:extLst>
        </xdr:cNvPr>
        <xdr:cNvSpPr txBox="1"/>
      </xdr:nvSpPr>
      <xdr:spPr>
        <a:xfrm>
          <a:off x="15214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54398</xdr:rowOff>
    </xdr:from>
    <xdr:to>
      <xdr:col>76</xdr:col>
      <xdr:colOff>114300</xdr:colOff>
      <xdr:row>58</xdr:row>
      <xdr:rowOff>58025</xdr:rowOff>
    </xdr:to>
    <xdr:cxnSp macro="">
      <xdr:nvCxnSpPr>
        <xdr:cNvPr id="585" name="直線コネクタ 584">
          <a:extLst>
            <a:ext uri="{FF2B5EF4-FFF2-40B4-BE49-F238E27FC236}">
              <a16:creationId xmlns="" xmlns:a16="http://schemas.microsoft.com/office/drawing/2014/main" id="{00000000-0008-0000-0700-000049020000}"/>
            </a:ext>
          </a:extLst>
        </xdr:cNvPr>
        <xdr:cNvCxnSpPr/>
      </xdr:nvCxnSpPr>
      <xdr:spPr>
        <a:xfrm flipV="1">
          <a:off x="13703300" y="9998498"/>
          <a:ext cx="889000" cy="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100966</xdr:rowOff>
    </xdr:from>
    <xdr:to>
      <xdr:col>76</xdr:col>
      <xdr:colOff>165100</xdr:colOff>
      <xdr:row>58</xdr:row>
      <xdr:rowOff>31116</xdr:rowOff>
    </xdr:to>
    <xdr:sp macro="" textlink="">
      <xdr:nvSpPr>
        <xdr:cNvPr id="586" name="フローチャート: 判断 585">
          <a:extLst>
            <a:ext uri="{FF2B5EF4-FFF2-40B4-BE49-F238E27FC236}">
              <a16:creationId xmlns="" xmlns:a16="http://schemas.microsoft.com/office/drawing/2014/main" id="{00000000-0008-0000-0700-00004A020000}"/>
            </a:ext>
          </a:extLst>
        </xdr:cNvPr>
        <xdr:cNvSpPr/>
      </xdr:nvSpPr>
      <xdr:spPr>
        <a:xfrm>
          <a:off x="14541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47643</xdr:rowOff>
    </xdr:from>
    <xdr:ext cx="534377"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4325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38777</xdr:rowOff>
    </xdr:from>
    <xdr:to>
      <xdr:col>71</xdr:col>
      <xdr:colOff>177800</xdr:colOff>
      <xdr:row>58</xdr:row>
      <xdr:rowOff>58025</xdr:rowOff>
    </xdr:to>
    <xdr:cxnSp macro="">
      <xdr:nvCxnSpPr>
        <xdr:cNvPr id="588" name="直線コネクタ 587">
          <a:extLst>
            <a:ext uri="{FF2B5EF4-FFF2-40B4-BE49-F238E27FC236}">
              <a16:creationId xmlns="" xmlns:a16="http://schemas.microsoft.com/office/drawing/2014/main" id="{00000000-0008-0000-0700-00004C020000}"/>
            </a:ext>
          </a:extLst>
        </xdr:cNvPr>
        <xdr:cNvCxnSpPr/>
      </xdr:nvCxnSpPr>
      <xdr:spPr>
        <a:xfrm>
          <a:off x="12814300" y="9982877"/>
          <a:ext cx="889000" cy="1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107299</xdr:rowOff>
    </xdr:from>
    <xdr:to>
      <xdr:col>72</xdr:col>
      <xdr:colOff>38100</xdr:colOff>
      <xdr:row>58</xdr:row>
      <xdr:rowOff>37449</xdr:rowOff>
    </xdr:to>
    <xdr:sp macro="" textlink="">
      <xdr:nvSpPr>
        <xdr:cNvPr id="589" name="フローチャート: 判断 588">
          <a:extLst>
            <a:ext uri="{FF2B5EF4-FFF2-40B4-BE49-F238E27FC236}">
              <a16:creationId xmlns="" xmlns:a16="http://schemas.microsoft.com/office/drawing/2014/main" id="{00000000-0008-0000-0700-00004D020000}"/>
            </a:ext>
          </a:extLst>
        </xdr:cNvPr>
        <xdr:cNvSpPr/>
      </xdr:nvSpPr>
      <xdr:spPr>
        <a:xfrm>
          <a:off x="13652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53976</xdr:rowOff>
    </xdr:from>
    <xdr:ext cx="534377"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3436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112092</xdr:rowOff>
    </xdr:from>
    <xdr:to>
      <xdr:col>67</xdr:col>
      <xdr:colOff>101600</xdr:colOff>
      <xdr:row>58</xdr:row>
      <xdr:rowOff>42242</xdr:rowOff>
    </xdr:to>
    <xdr:sp macro="" textlink="">
      <xdr:nvSpPr>
        <xdr:cNvPr id="591" name="フローチャート: 判断 590">
          <a:extLst>
            <a:ext uri="{FF2B5EF4-FFF2-40B4-BE49-F238E27FC236}">
              <a16:creationId xmlns="" xmlns:a16="http://schemas.microsoft.com/office/drawing/2014/main" id="{00000000-0008-0000-0700-00004F020000}"/>
            </a:ext>
          </a:extLst>
        </xdr:cNvPr>
        <xdr:cNvSpPr/>
      </xdr:nvSpPr>
      <xdr:spPr>
        <a:xfrm>
          <a:off x="127635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58769</xdr:rowOff>
    </xdr:from>
    <xdr:ext cx="534377"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2547111" y="96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166650</xdr:rowOff>
    </xdr:from>
    <xdr:to>
      <xdr:col>85</xdr:col>
      <xdr:colOff>177800</xdr:colOff>
      <xdr:row>58</xdr:row>
      <xdr:rowOff>96800</xdr:rowOff>
    </xdr:to>
    <xdr:sp macro="" textlink="">
      <xdr:nvSpPr>
        <xdr:cNvPr id="598" name="楕円 597">
          <a:extLst>
            <a:ext uri="{FF2B5EF4-FFF2-40B4-BE49-F238E27FC236}">
              <a16:creationId xmlns="" xmlns:a16="http://schemas.microsoft.com/office/drawing/2014/main" id="{00000000-0008-0000-0700-000056020000}"/>
            </a:ext>
          </a:extLst>
        </xdr:cNvPr>
        <xdr:cNvSpPr/>
      </xdr:nvSpPr>
      <xdr:spPr>
        <a:xfrm>
          <a:off x="16268700" y="99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81577</xdr:rowOff>
    </xdr:from>
    <xdr:ext cx="534377" cy="259045"/>
    <xdr:sp macro="" textlink="">
      <xdr:nvSpPr>
        <xdr:cNvPr id="599" name="教育費該当値テキスト">
          <a:extLst>
            <a:ext uri="{FF2B5EF4-FFF2-40B4-BE49-F238E27FC236}">
              <a16:creationId xmlns="" xmlns:a16="http://schemas.microsoft.com/office/drawing/2014/main" id="{00000000-0008-0000-0700-000057020000}"/>
            </a:ext>
          </a:extLst>
        </xdr:cNvPr>
        <xdr:cNvSpPr txBox="1"/>
      </xdr:nvSpPr>
      <xdr:spPr>
        <a:xfrm>
          <a:off x="16370300" y="985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9854</xdr:rowOff>
    </xdr:from>
    <xdr:to>
      <xdr:col>81</xdr:col>
      <xdr:colOff>101600</xdr:colOff>
      <xdr:row>58</xdr:row>
      <xdr:rowOff>111454</xdr:rowOff>
    </xdr:to>
    <xdr:sp macro="" textlink="">
      <xdr:nvSpPr>
        <xdr:cNvPr id="600" name="楕円 599">
          <a:extLst>
            <a:ext uri="{FF2B5EF4-FFF2-40B4-BE49-F238E27FC236}">
              <a16:creationId xmlns="" xmlns:a16="http://schemas.microsoft.com/office/drawing/2014/main" id="{00000000-0008-0000-0700-000058020000}"/>
            </a:ext>
          </a:extLst>
        </xdr:cNvPr>
        <xdr:cNvSpPr/>
      </xdr:nvSpPr>
      <xdr:spPr>
        <a:xfrm>
          <a:off x="15430500" y="99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102581</xdr:rowOff>
    </xdr:from>
    <xdr:ext cx="534377"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5214111" y="1004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3598</xdr:rowOff>
    </xdr:from>
    <xdr:to>
      <xdr:col>76</xdr:col>
      <xdr:colOff>165100</xdr:colOff>
      <xdr:row>58</xdr:row>
      <xdr:rowOff>105198</xdr:rowOff>
    </xdr:to>
    <xdr:sp macro="" textlink="">
      <xdr:nvSpPr>
        <xdr:cNvPr id="602" name="楕円 601">
          <a:extLst>
            <a:ext uri="{FF2B5EF4-FFF2-40B4-BE49-F238E27FC236}">
              <a16:creationId xmlns="" xmlns:a16="http://schemas.microsoft.com/office/drawing/2014/main" id="{00000000-0008-0000-0700-00005A020000}"/>
            </a:ext>
          </a:extLst>
        </xdr:cNvPr>
        <xdr:cNvSpPr/>
      </xdr:nvSpPr>
      <xdr:spPr>
        <a:xfrm>
          <a:off x="14541500" y="994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96325</xdr:rowOff>
    </xdr:from>
    <xdr:ext cx="534377" cy="259045"/>
    <xdr:sp macro="" textlink="">
      <xdr:nvSpPr>
        <xdr:cNvPr id="603" name="テキスト ボックス 602">
          <a:extLst>
            <a:ext uri="{FF2B5EF4-FFF2-40B4-BE49-F238E27FC236}">
              <a16:creationId xmlns="" xmlns:a16="http://schemas.microsoft.com/office/drawing/2014/main" id="{00000000-0008-0000-0700-00005B020000}"/>
            </a:ext>
          </a:extLst>
        </xdr:cNvPr>
        <xdr:cNvSpPr txBox="1"/>
      </xdr:nvSpPr>
      <xdr:spPr>
        <a:xfrm>
          <a:off x="14325111" y="1004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7225</xdr:rowOff>
    </xdr:from>
    <xdr:to>
      <xdr:col>72</xdr:col>
      <xdr:colOff>38100</xdr:colOff>
      <xdr:row>58</xdr:row>
      <xdr:rowOff>108825</xdr:rowOff>
    </xdr:to>
    <xdr:sp macro="" textlink="">
      <xdr:nvSpPr>
        <xdr:cNvPr id="604" name="楕円 603">
          <a:extLst>
            <a:ext uri="{FF2B5EF4-FFF2-40B4-BE49-F238E27FC236}">
              <a16:creationId xmlns="" xmlns:a16="http://schemas.microsoft.com/office/drawing/2014/main" id="{00000000-0008-0000-0700-00005C020000}"/>
            </a:ext>
          </a:extLst>
        </xdr:cNvPr>
        <xdr:cNvSpPr/>
      </xdr:nvSpPr>
      <xdr:spPr>
        <a:xfrm>
          <a:off x="13652500" y="995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99952</xdr:rowOff>
    </xdr:from>
    <xdr:ext cx="534377" cy="259045"/>
    <xdr:sp macro="" textlink="">
      <xdr:nvSpPr>
        <xdr:cNvPr id="605" name="テキスト ボックス 604">
          <a:extLst>
            <a:ext uri="{FF2B5EF4-FFF2-40B4-BE49-F238E27FC236}">
              <a16:creationId xmlns="" xmlns:a16="http://schemas.microsoft.com/office/drawing/2014/main" id="{00000000-0008-0000-0700-00005D020000}"/>
            </a:ext>
          </a:extLst>
        </xdr:cNvPr>
        <xdr:cNvSpPr txBox="1"/>
      </xdr:nvSpPr>
      <xdr:spPr>
        <a:xfrm>
          <a:off x="13436111" y="1004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159427</xdr:rowOff>
    </xdr:from>
    <xdr:to>
      <xdr:col>67</xdr:col>
      <xdr:colOff>101600</xdr:colOff>
      <xdr:row>58</xdr:row>
      <xdr:rowOff>89577</xdr:rowOff>
    </xdr:to>
    <xdr:sp macro="" textlink="">
      <xdr:nvSpPr>
        <xdr:cNvPr id="606" name="楕円 605">
          <a:extLst>
            <a:ext uri="{FF2B5EF4-FFF2-40B4-BE49-F238E27FC236}">
              <a16:creationId xmlns="" xmlns:a16="http://schemas.microsoft.com/office/drawing/2014/main" id="{00000000-0008-0000-0700-00005E020000}"/>
            </a:ext>
          </a:extLst>
        </xdr:cNvPr>
        <xdr:cNvSpPr/>
      </xdr:nvSpPr>
      <xdr:spPr>
        <a:xfrm>
          <a:off x="12763500" y="993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80704</xdr:rowOff>
    </xdr:from>
    <xdr:ext cx="534377" cy="259045"/>
    <xdr:sp macro="" textlink="">
      <xdr:nvSpPr>
        <xdr:cNvPr id="607" name="テキスト ボックス 606">
          <a:extLst>
            <a:ext uri="{FF2B5EF4-FFF2-40B4-BE49-F238E27FC236}">
              <a16:creationId xmlns="" xmlns:a16="http://schemas.microsoft.com/office/drawing/2014/main" id="{00000000-0008-0000-0700-00005F020000}"/>
            </a:ext>
          </a:extLst>
        </xdr:cNvPr>
        <xdr:cNvSpPr txBox="1"/>
      </xdr:nvSpPr>
      <xdr:spPr>
        <a:xfrm>
          <a:off x="12547111" y="1002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119444</xdr:rowOff>
    </xdr:from>
    <xdr:to>
      <xdr:col>85</xdr:col>
      <xdr:colOff>126364</xdr:colOff>
      <xdr:row>79</xdr:row>
      <xdr:rowOff>44450</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flipV="1">
          <a:off x="16317595" y="12292394"/>
          <a:ext cx="1269" cy="129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66121</xdr:rowOff>
    </xdr:from>
    <xdr:ext cx="599010" cy="259045"/>
    <xdr:sp macro="" textlink="">
      <xdr:nvSpPr>
        <xdr:cNvPr id="634" name="災害復旧費最大値テキスト">
          <a:extLst>
            <a:ext uri="{FF2B5EF4-FFF2-40B4-BE49-F238E27FC236}">
              <a16:creationId xmlns="" xmlns:a16="http://schemas.microsoft.com/office/drawing/2014/main" id="{00000000-0008-0000-0700-00007A020000}"/>
            </a:ext>
          </a:extLst>
        </xdr:cNvPr>
        <xdr:cNvSpPr txBox="1"/>
      </xdr:nvSpPr>
      <xdr:spPr>
        <a:xfrm>
          <a:off x="16370300" y="1206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119444</xdr:rowOff>
    </xdr:from>
    <xdr:to>
      <xdr:col>86</xdr:col>
      <xdr:colOff>25400</xdr:colOff>
      <xdr:row>71</xdr:row>
      <xdr:rowOff>119444</xdr:rowOff>
    </xdr:to>
    <xdr:cxnSp macro="">
      <xdr:nvCxnSpPr>
        <xdr:cNvPr id="635" name="直線コネクタ 634">
          <a:extLst>
            <a:ext uri="{FF2B5EF4-FFF2-40B4-BE49-F238E27FC236}">
              <a16:creationId xmlns="" xmlns:a16="http://schemas.microsoft.com/office/drawing/2014/main" id="{00000000-0008-0000-0700-00007B020000}"/>
            </a:ext>
          </a:extLst>
        </xdr:cNvPr>
        <xdr:cNvCxnSpPr/>
      </xdr:nvCxnSpPr>
      <xdr:spPr>
        <a:xfrm>
          <a:off x="16230600" y="122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26251</xdr:rowOff>
    </xdr:from>
    <xdr:to>
      <xdr:col>85</xdr:col>
      <xdr:colOff>127000</xdr:colOff>
      <xdr:row>79</xdr:row>
      <xdr:rowOff>44450</xdr:rowOff>
    </xdr:to>
    <xdr:cxnSp macro="">
      <xdr:nvCxnSpPr>
        <xdr:cNvPr id="636" name="直線コネクタ 635">
          <a:extLst>
            <a:ext uri="{FF2B5EF4-FFF2-40B4-BE49-F238E27FC236}">
              <a16:creationId xmlns="" xmlns:a16="http://schemas.microsoft.com/office/drawing/2014/main" id="{00000000-0008-0000-0700-00007C020000}"/>
            </a:ext>
          </a:extLst>
        </xdr:cNvPr>
        <xdr:cNvCxnSpPr/>
      </xdr:nvCxnSpPr>
      <xdr:spPr>
        <a:xfrm flipV="1">
          <a:off x="15481300" y="13570801"/>
          <a:ext cx="838200" cy="1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104970</xdr:rowOff>
    </xdr:from>
    <xdr:ext cx="469744" cy="259045"/>
    <xdr:sp macro="" textlink="">
      <xdr:nvSpPr>
        <xdr:cNvPr id="637" name="災害復旧費平均値テキスト">
          <a:extLst>
            <a:ext uri="{FF2B5EF4-FFF2-40B4-BE49-F238E27FC236}">
              <a16:creationId xmlns="" xmlns:a16="http://schemas.microsoft.com/office/drawing/2014/main" id="{00000000-0008-0000-0700-00007D020000}"/>
            </a:ext>
          </a:extLst>
        </xdr:cNvPr>
        <xdr:cNvSpPr txBox="1"/>
      </xdr:nvSpPr>
      <xdr:spPr>
        <a:xfrm>
          <a:off x="16370300" y="13306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82093</xdr:rowOff>
    </xdr:from>
    <xdr:to>
      <xdr:col>85</xdr:col>
      <xdr:colOff>177800</xdr:colOff>
      <xdr:row>79</xdr:row>
      <xdr:rowOff>12243</xdr:rowOff>
    </xdr:to>
    <xdr:sp macro="" textlink="">
      <xdr:nvSpPr>
        <xdr:cNvPr id="638" name="フローチャート: 判断 637">
          <a:extLst>
            <a:ext uri="{FF2B5EF4-FFF2-40B4-BE49-F238E27FC236}">
              <a16:creationId xmlns="" xmlns:a16="http://schemas.microsoft.com/office/drawing/2014/main" id="{00000000-0008-0000-0700-00007E020000}"/>
            </a:ext>
          </a:extLst>
        </xdr:cNvPr>
        <xdr:cNvSpPr/>
      </xdr:nvSpPr>
      <xdr:spPr>
        <a:xfrm>
          <a:off x="16268700" y="1345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a:extLst>
            <a:ext uri="{FF2B5EF4-FFF2-40B4-BE49-F238E27FC236}">
              <a16:creationId xmlns="" xmlns:a16="http://schemas.microsoft.com/office/drawing/2014/main" id="{00000000-0008-0000-0700-00007F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105511</xdr:rowOff>
    </xdr:from>
    <xdr:to>
      <xdr:col>81</xdr:col>
      <xdr:colOff>101600</xdr:colOff>
      <xdr:row>79</xdr:row>
      <xdr:rowOff>35661</xdr:rowOff>
    </xdr:to>
    <xdr:sp macro="" textlink="">
      <xdr:nvSpPr>
        <xdr:cNvPr id="640" name="フローチャート: 判断 639">
          <a:extLst>
            <a:ext uri="{FF2B5EF4-FFF2-40B4-BE49-F238E27FC236}">
              <a16:creationId xmlns="" xmlns:a16="http://schemas.microsoft.com/office/drawing/2014/main" id="{00000000-0008-0000-0700-000080020000}"/>
            </a:ext>
          </a:extLst>
        </xdr:cNvPr>
        <xdr:cNvSpPr/>
      </xdr:nvSpPr>
      <xdr:spPr>
        <a:xfrm>
          <a:off x="15430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52188</xdr:rowOff>
    </xdr:from>
    <xdr:ext cx="469744" cy="259045"/>
    <xdr:sp macro="" textlink="">
      <xdr:nvSpPr>
        <xdr:cNvPr id="641" name="テキスト ボックス 640">
          <a:extLst>
            <a:ext uri="{FF2B5EF4-FFF2-40B4-BE49-F238E27FC236}">
              <a16:creationId xmlns="" xmlns:a16="http://schemas.microsoft.com/office/drawing/2014/main" id="{00000000-0008-0000-0700-000081020000}"/>
            </a:ext>
          </a:extLst>
        </xdr:cNvPr>
        <xdr:cNvSpPr txBox="1"/>
      </xdr:nvSpPr>
      <xdr:spPr>
        <a:xfrm>
          <a:off x="15246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a:extLst>
            <a:ext uri="{FF2B5EF4-FFF2-40B4-BE49-F238E27FC236}">
              <a16:creationId xmlns="" xmlns:a16="http://schemas.microsoft.com/office/drawing/2014/main" id="{00000000-0008-0000-0700-000082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145542</xdr:rowOff>
    </xdr:from>
    <xdr:to>
      <xdr:col>76</xdr:col>
      <xdr:colOff>165100</xdr:colOff>
      <xdr:row>79</xdr:row>
      <xdr:rowOff>75692</xdr:rowOff>
    </xdr:to>
    <xdr:sp macro="" textlink="">
      <xdr:nvSpPr>
        <xdr:cNvPr id="643" name="フローチャート: 判断 642">
          <a:extLst>
            <a:ext uri="{FF2B5EF4-FFF2-40B4-BE49-F238E27FC236}">
              <a16:creationId xmlns="" xmlns:a16="http://schemas.microsoft.com/office/drawing/2014/main" id="{00000000-0008-0000-0700-000083020000}"/>
            </a:ext>
          </a:extLst>
        </xdr:cNvPr>
        <xdr:cNvSpPr/>
      </xdr:nvSpPr>
      <xdr:spPr>
        <a:xfrm>
          <a:off x="145415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92219</xdr:rowOff>
    </xdr:from>
    <xdr:ext cx="469744"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4357428" y="1329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a:extLst>
            <a:ext uri="{FF2B5EF4-FFF2-40B4-BE49-F238E27FC236}">
              <a16:creationId xmlns="" xmlns:a16="http://schemas.microsoft.com/office/drawing/2014/main" id="{00000000-0008-0000-0700-000085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123292</xdr:rowOff>
    </xdr:from>
    <xdr:to>
      <xdr:col>72</xdr:col>
      <xdr:colOff>38100</xdr:colOff>
      <xdr:row>79</xdr:row>
      <xdr:rowOff>53442</xdr:rowOff>
    </xdr:to>
    <xdr:sp macro="" textlink="">
      <xdr:nvSpPr>
        <xdr:cNvPr id="646" name="フローチャート: 判断 645">
          <a:extLst>
            <a:ext uri="{FF2B5EF4-FFF2-40B4-BE49-F238E27FC236}">
              <a16:creationId xmlns="" xmlns:a16="http://schemas.microsoft.com/office/drawing/2014/main" id="{00000000-0008-0000-0700-000086020000}"/>
            </a:ext>
          </a:extLst>
        </xdr:cNvPr>
        <xdr:cNvSpPr/>
      </xdr:nvSpPr>
      <xdr:spPr>
        <a:xfrm>
          <a:off x="13652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69969</xdr:rowOff>
    </xdr:from>
    <xdr:ext cx="469744"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3468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144411</xdr:rowOff>
    </xdr:from>
    <xdr:to>
      <xdr:col>67</xdr:col>
      <xdr:colOff>101600</xdr:colOff>
      <xdr:row>79</xdr:row>
      <xdr:rowOff>74561</xdr:rowOff>
    </xdr:to>
    <xdr:sp macro="" textlink="">
      <xdr:nvSpPr>
        <xdr:cNvPr id="648" name="フローチャート: 判断 647">
          <a:extLst>
            <a:ext uri="{FF2B5EF4-FFF2-40B4-BE49-F238E27FC236}">
              <a16:creationId xmlns="" xmlns:a16="http://schemas.microsoft.com/office/drawing/2014/main" id="{00000000-0008-0000-0700-000088020000}"/>
            </a:ext>
          </a:extLst>
        </xdr:cNvPr>
        <xdr:cNvSpPr/>
      </xdr:nvSpPr>
      <xdr:spPr>
        <a:xfrm>
          <a:off x="12763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91088</xdr:rowOff>
    </xdr:from>
    <xdr:ext cx="469744"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2579428" y="132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146901</xdr:rowOff>
    </xdr:from>
    <xdr:to>
      <xdr:col>85</xdr:col>
      <xdr:colOff>177800</xdr:colOff>
      <xdr:row>79</xdr:row>
      <xdr:rowOff>77051</xdr:rowOff>
    </xdr:to>
    <xdr:sp macro="" textlink="">
      <xdr:nvSpPr>
        <xdr:cNvPr id="655" name="楕円 654">
          <a:extLst>
            <a:ext uri="{FF2B5EF4-FFF2-40B4-BE49-F238E27FC236}">
              <a16:creationId xmlns="" xmlns:a16="http://schemas.microsoft.com/office/drawing/2014/main" id="{00000000-0008-0000-0700-00008F020000}"/>
            </a:ext>
          </a:extLst>
        </xdr:cNvPr>
        <xdr:cNvSpPr/>
      </xdr:nvSpPr>
      <xdr:spPr>
        <a:xfrm>
          <a:off x="16268700" y="1352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61828</xdr:rowOff>
    </xdr:from>
    <xdr:ext cx="469744" cy="259045"/>
    <xdr:sp macro="" textlink="">
      <xdr:nvSpPr>
        <xdr:cNvPr id="656" name="災害復旧費該当値テキスト">
          <a:extLst>
            <a:ext uri="{FF2B5EF4-FFF2-40B4-BE49-F238E27FC236}">
              <a16:creationId xmlns="" xmlns:a16="http://schemas.microsoft.com/office/drawing/2014/main" id="{00000000-0008-0000-0700-000090020000}"/>
            </a:ext>
          </a:extLst>
        </xdr:cNvPr>
        <xdr:cNvSpPr txBox="1"/>
      </xdr:nvSpPr>
      <xdr:spPr>
        <a:xfrm>
          <a:off x="16370300" y="13434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a:extLst>
            <a:ext uri="{FF2B5EF4-FFF2-40B4-BE49-F238E27FC236}">
              <a16:creationId xmlns="" xmlns:a16="http://schemas.microsoft.com/office/drawing/2014/main" id="{00000000-0008-0000-0700-000091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a:extLst>
            <a:ext uri="{FF2B5EF4-FFF2-40B4-BE49-F238E27FC236}">
              <a16:creationId xmlns="" xmlns:a16="http://schemas.microsoft.com/office/drawing/2014/main" id="{00000000-0008-0000-0700-000093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a:extLst>
            <a:ext uri="{FF2B5EF4-FFF2-40B4-BE49-F238E27FC236}">
              <a16:creationId xmlns="" xmlns:a16="http://schemas.microsoft.com/office/drawing/2014/main" id="{00000000-0008-0000-0700-000094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a:extLst>
            <a:ext uri="{FF2B5EF4-FFF2-40B4-BE49-F238E27FC236}">
              <a16:creationId xmlns="" xmlns:a16="http://schemas.microsoft.com/office/drawing/2014/main" id="{00000000-0008-0000-0700-000095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a:extLst>
            <a:ext uri="{FF2B5EF4-FFF2-40B4-BE49-F238E27FC236}">
              <a16:creationId xmlns="" xmlns:a16="http://schemas.microsoft.com/office/drawing/2014/main" id="{00000000-0008-0000-0700-000096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a:extLst>
            <a:ext uri="{FF2B5EF4-FFF2-40B4-BE49-F238E27FC236}">
              <a16:creationId xmlns="" xmlns:a16="http://schemas.microsoft.com/office/drawing/2014/main" id="{00000000-0008-0000-0700-000097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a:extLst>
            <a:ext uri="{FF2B5EF4-FFF2-40B4-BE49-F238E27FC236}">
              <a16:creationId xmlns="" xmlns:a16="http://schemas.microsoft.com/office/drawing/2014/main" id="{00000000-0008-0000-0700-000098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156060</xdr:rowOff>
    </xdr:from>
    <xdr:to>
      <xdr:col>85</xdr:col>
      <xdr:colOff>126364</xdr:colOff>
      <xdr:row>99</xdr:row>
      <xdr:rowOff>18573</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flipV="1">
          <a:off x="16317595" y="15758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22400</xdr:rowOff>
    </xdr:from>
    <xdr:ext cx="469744" cy="259045"/>
    <xdr:sp macro="" textlink="">
      <xdr:nvSpPr>
        <xdr:cNvPr id="689" name="公債費最小値テキスト">
          <a:extLst>
            <a:ext uri="{FF2B5EF4-FFF2-40B4-BE49-F238E27FC236}">
              <a16:creationId xmlns="" xmlns:a16="http://schemas.microsoft.com/office/drawing/2014/main" id="{00000000-0008-0000-0700-0000B1020000}"/>
            </a:ext>
          </a:extLst>
        </xdr:cNvPr>
        <xdr:cNvSpPr txBox="1"/>
      </xdr:nvSpPr>
      <xdr:spPr>
        <a:xfrm>
          <a:off x="16370300" y="169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18573</xdr:rowOff>
    </xdr:from>
    <xdr:to>
      <xdr:col>86</xdr:col>
      <xdr:colOff>25400</xdr:colOff>
      <xdr:row>99</xdr:row>
      <xdr:rowOff>18573</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a:off x="16230600" y="16992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102737</xdr:rowOff>
    </xdr:from>
    <xdr:ext cx="599010" cy="259045"/>
    <xdr:sp macro="" textlink="">
      <xdr:nvSpPr>
        <xdr:cNvPr id="691" name="公債費最大値テキスト">
          <a:extLst>
            <a:ext uri="{FF2B5EF4-FFF2-40B4-BE49-F238E27FC236}">
              <a16:creationId xmlns="" xmlns:a16="http://schemas.microsoft.com/office/drawing/2014/main" id="{00000000-0008-0000-0700-0000B3020000}"/>
            </a:ext>
          </a:extLst>
        </xdr:cNvPr>
        <xdr:cNvSpPr txBox="1"/>
      </xdr:nvSpPr>
      <xdr:spPr>
        <a:xfrm>
          <a:off x="16370300" y="1553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156060</xdr:rowOff>
    </xdr:from>
    <xdr:to>
      <xdr:col>86</xdr:col>
      <xdr:colOff>25400</xdr:colOff>
      <xdr:row>91</xdr:row>
      <xdr:rowOff>156060</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a:off x="16230600" y="1575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137871</xdr:rowOff>
    </xdr:from>
    <xdr:to>
      <xdr:col>85</xdr:col>
      <xdr:colOff>127000</xdr:colOff>
      <xdr:row>97</xdr:row>
      <xdr:rowOff>147740</xdr:rowOff>
    </xdr:to>
    <xdr:cxnSp macro="">
      <xdr:nvCxnSpPr>
        <xdr:cNvPr id="693" name="直線コネクタ 692">
          <a:extLst>
            <a:ext uri="{FF2B5EF4-FFF2-40B4-BE49-F238E27FC236}">
              <a16:creationId xmlns="" xmlns:a16="http://schemas.microsoft.com/office/drawing/2014/main" id="{00000000-0008-0000-0700-0000B5020000}"/>
            </a:ext>
          </a:extLst>
        </xdr:cNvPr>
        <xdr:cNvCxnSpPr/>
      </xdr:nvCxnSpPr>
      <xdr:spPr>
        <a:xfrm>
          <a:off x="15481300" y="16768521"/>
          <a:ext cx="838200" cy="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118978</xdr:rowOff>
    </xdr:from>
    <xdr:ext cx="534377" cy="259045"/>
    <xdr:sp macro="" textlink="">
      <xdr:nvSpPr>
        <xdr:cNvPr id="694" name="公債費平均値テキスト">
          <a:extLst>
            <a:ext uri="{FF2B5EF4-FFF2-40B4-BE49-F238E27FC236}">
              <a16:creationId xmlns="" xmlns:a16="http://schemas.microsoft.com/office/drawing/2014/main" id="{00000000-0008-0000-0700-0000B6020000}"/>
            </a:ext>
          </a:extLst>
        </xdr:cNvPr>
        <xdr:cNvSpPr txBox="1"/>
      </xdr:nvSpPr>
      <xdr:spPr>
        <a:xfrm>
          <a:off x="16370300" y="16406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96101</xdr:rowOff>
    </xdr:from>
    <xdr:to>
      <xdr:col>85</xdr:col>
      <xdr:colOff>177800</xdr:colOff>
      <xdr:row>97</xdr:row>
      <xdr:rowOff>26251</xdr:rowOff>
    </xdr:to>
    <xdr:sp macro="" textlink="">
      <xdr:nvSpPr>
        <xdr:cNvPr id="695" name="フローチャート: 判断 694">
          <a:extLst>
            <a:ext uri="{FF2B5EF4-FFF2-40B4-BE49-F238E27FC236}">
              <a16:creationId xmlns="" xmlns:a16="http://schemas.microsoft.com/office/drawing/2014/main" id="{00000000-0008-0000-0700-0000B7020000}"/>
            </a:ext>
          </a:extLst>
        </xdr:cNvPr>
        <xdr:cNvSpPr/>
      </xdr:nvSpPr>
      <xdr:spPr>
        <a:xfrm>
          <a:off x="162687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137871</xdr:rowOff>
    </xdr:from>
    <xdr:to>
      <xdr:col>81</xdr:col>
      <xdr:colOff>50800</xdr:colOff>
      <xdr:row>97</xdr:row>
      <xdr:rowOff>149972</xdr:rowOff>
    </xdr:to>
    <xdr:cxnSp macro="">
      <xdr:nvCxnSpPr>
        <xdr:cNvPr id="696" name="直線コネクタ 695">
          <a:extLst>
            <a:ext uri="{FF2B5EF4-FFF2-40B4-BE49-F238E27FC236}">
              <a16:creationId xmlns="" xmlns:a16="http://schemas.microsoft.com/office/drawing/2014/main" id="{00000000-0008-0000-0700-0000B8020000}"/>
            </a:ext>
          </a:extLst>
        </xdr:cNvPr>
        <xdr:cNvCxnSpPr/>
      </xdr:nvCxnSpPr>
      <xdr:spPr>
        <a:xfrm flipV="1">
          <a:off x="14592300" y="16768521"/>
          <a:ext cx="889000" cy="1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109048</xdr:rowOff>
    </xdr:from>
    <xdr:to>
      <xdr:col>81</xdr:col>
      <xdr:colOff>101600</xdr:colOff>
      <xdr:row>97</xdr:row>
      <xdr:rowOff>39198</xdr:rowOff>
    </xdr:to>
    <xdr:sp macro="" textlink="">
      <xdr:nvSpPr>
        <xdr:cNvPr id="697" name="フローチャート: 判断 696">
          <a:extLst>
            <a:ext uri="{FF2B5EF4-FFF2-40B4-BE49-F238E27FC236}">
              <a16:creationId xmlns="" xmlns:a16="http://schemas.microsoft.com/office/drawing/2014/main" id="{00000000-0008-0000-0700-0000B9020000}"/>
            </a:ext>
          </a:extLst>
        </xdr:cNvPr>
        <xdr:cNvSpPr/>
      </xdr:nvSpPr>
      <xdr:spPr>
        <a:xfrm>
          <a:off x="15430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55725</xdr:rowOff>
    </xdr:from>
    <xdr:ext cx="534377" cy="259045"/>
    <xdr:sp macro="" textlink="">
      <xdr:nvSpPr>
        <xdr:cNvPr id="698" name="テキスト ボックス 697">
          <a:extLst>
            <a:ext uri="{FF2B5EF4-FFF2-40B4-BE49-F238E27FC236}">
              <a16:creationId xmlns="" xmlns:a16="http://schemas.microsoft.com/office/drawing/2014/main" id="{00000000-0008-0000-0700-0000BA020000}"/>
            </a:ext>
          </a:extLst>
        </xdr:cNvPr>
        <xdr:cNvSpPr txBox="1"/>
      </xdr:nvSpPr>
      <xdr:spPr>
        <a:xfrm>
          <a:off x="15214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149972</xdr:rowOff>
    </xdr:from>
    <xdr:to>
      <xdr:col>76</xdr:col>
      <xdr:colOff>114300</xdr:colOff>
      <xdr:row>97</xdr:row>
      <xdr:rowOff>152608</xdr:rowOff>
    </xdr:to>
    <xdr:cxnSp macro="">
      <xdr:nvCxnSpPr>
        <xdr:cNvPr id="699" name="直線コネクタ 698">
          <a:extLst>
            <a:ext uri="{FF2B5EF4-FFF2-40B4-BE49-F238E27FC236}">
              <a16:creationId xmlns="" xmlns:a16="http://schemas.microsoft.com/office/drawing/2014/main" id="{00000000-0008-0000-0700-0000BB020000}"/>
            </a:ext>
          </a:extLst>
        </xdr:cNvPr>
        <xdr:cNvCxnSpPr/>
      </xdr:nvCxnSpPr>
      <xdr:spPr>
        <a:xfrm flipV="1">
          <a:off x="13703300" y="16780622"/>
          <a:ext cx="889000" cy="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110525</xdr:rowOff>
    </xdr:from>
    <xdr:to>
      <xdr:col>76</xdr:col>
      <xdr:colOff>165100</xdr:colOff>
      <xdr:row>97</xdr:row>
      <xdr:rowOff>40675</xdr:rowOff>
    </xdr:to>
    <xdr:sp macro="" textlink="">
      <xdr:nvSpPr>
        <xdr:cNvPr id="700" name="フローチャート: 判断 699">
          <a:extLst>
            <a:ext uri="{FF2B5EF4-FFF2-40B4-BE49-F238E27FC236}">
              <a16:creationId xmlns="" xmlns:a16="http://schemas.microsoft.com/office/drawing/2014/main" id="{00000000-0008-0000-0700-0000BC020000}"/>
            </a:ext>
          </a:extLst>
        </xdr:cNvPr>
        <xdr:cNvSpPr/>
      </xdr:nvSpPr>
      <xdr:spPr>
        <a:xfrm>
          <a:off x="14541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57202</xdr:rowOff>
    </xdr:from>
    <xdr:ext cx="534377"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4325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152608</xdr:rowOff>
    </xdr:from>
    <xdr:to>
      <xdr:col>71</xdr:col>
      <xdr:colOff>177800</xdr:colOff>
      <xdr:row>97</xdr:row>
      <xdr:rowOff>167337</xdr:rowOff>
    </xdr:to>
    <xdr:cxnSp macro="">
      <xdr:nvCxnSpPr>
        <xdr:cNvPr id="702" name="直線コネクタ 701">
          <a:extLst>
            <a:ext uri="{FF2B5EF4-FFF2-40B4-BE49-F238E27FC236}">
              <a16:creationId xmlns="" xmlns:a16="http://schemas.microsoft.com/office/drawing/2014/main" id="{00000000-0008-0000-0700-0000BE020000}"/>
            </a:ext>
          </a:extLst>
        </xdr:cNvPr>
        <xdr:cNvCxnSpPr/>
      </xdr:nvCxnSpPr>
      <xdr:spPr>
        <a:xfrm flipV="1">
          <a:off x="12814300" y="16783258"/>
          <a:ext cx="889000" cy="1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104239</xdr:rowOff>
    </xdr:from>
    <xdr:to>
      <xdr:col>72</xdr:col>
      <xdr:colOff>38100</xdr:colOff>
      <xdr:row>97</xdr:row>
      <xdr:rowOff>34389</xdr:rowOff>
    </xdr:to>
    <xdr:sp macro="" textlink="">
      <xdr:nvSpPr>
        <xdr:cNvPr id="703" name="フローチャート: 判断 702">
          <a:extLst>
            <a:ext uri="{FF2B5EF4-FFF2-40B4-BE49-F238E27FC236}">
              <a16:creationId xmlns="" xmlns:a16="http://schemas.microsoft.com/office/drawing/2014/main" id="{00000000-0008-0000-0700-0000BF020000}"/>
            </a:ext>
          </a:extLst>
        </xdr:cNvPr>
        <xdr:cNvSpPr/>
      </xdr:nvSpPr>
      <xdr:spPr>
        <a:xfrm>
          <a:off x="13652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50916</xdr:rowOff>
    </xdr:from>
    <xdr:ext cx="534377"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3436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57231</xdr:rowOff>
    </xdr:from>
    <xdr:to>
      <xdr:col>67</xdr:col>
      <xdr:colOff>101600</xdr:colOff>
      <xdr:row>96</xdr:row>
      <xdr:rowOff>158831</xdr:rowOff>
    </xdr:to>
    <xdr:sp macro="" textlink="">
      <xdr:nvSpPr>
        <xdr:cNvPr id="705" name="フローチャート: 判断 704">
          <a:extLst>
            <a:ext uri="{FF2B5EF4-FFF2-40B4-BE49-F238E27FC236}">
              <a16:creationId xmlns="" xmlns:a16="http://schemas.microsoft.com/office/drawing/2014/main" id="{00000000-0008-0000-0700-0000C1020000}"/>
            </a:ext>
          </a:extLst>
        </xdr:cNvPr>
        <xdr:cNvSpPr/>
      </xdr:nvSpPr>
      <xdr:spPr>
        <a:xfrm>
          <a:off x="12763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3908</xdr:rowOff>
    </xdr:from>
    <xdr:ext cx="534377"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2547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96940</xdr:rowOff>
    </xdr:from>
    <xdr:to>
      <xdr:col>85</xdr:col>
      <xdr:colOff>177800</xdr:colOff>
      <xdr:row>98</xdr:row>
      <xdr:rowOff>27090</xdr:rowOff>
    </xdr:to>
    <xdr:sp macro="" textlink="">
      <xdr:nvSpPr>
        <xdr:cNvPr id="712" name="楕円 711">
          <a:extLst>
            <a:ext uri="{FF2B5EF4-FFF2-40B4-BE49-F238E27FC236}">
              <a16:creationId xmlns="" xmlns:a16="http://schemas.microsoft.com/office/drawing/2014/main" id="{00000000-0008-0000-0700-0000C8020000}"/>
            </a:ext>
          </a:extLst>
        </xdr:cNvPr>
        <xdr:cNvSpPr/>
      </xdr:nvSpPr>
      <xdr:spPr>
        <a:xfrm>
          <a:off x="16268700" y="167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75367</xdr:rowOff>
    </xdr:from>
    <xdr:ext cx="534377" cy="259045"/>
    <xdr:sp macro="" textlink="">
      <xdr:nvSpPr>
        <xdr:cNvPr id="713" name="公債費該当値テキスト">
          <a:extLst>
            <a:ext uri="{FF2B5EF4-FFF2-40B4-BE49-F238E27FC236}">
              <a16:creationId xmlns="" xmlns:a16="http://schemas.microsoft.com/office/drawing/2014/main" id="{00000000-0008-0000-0700-0000C9020000}"/>
            </a:ext>
          </a:extLst>
        </xdr:cNvPr>
        <xdr:cNvSpPr txBox="1"/>
      </xdr:nvSpPr>
      <xdr:spPr>
        <a:xfrm>
          <a:off x="16370300" y="1670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87071</xdr:rowOff>
    </xdr:from>
    <xdr:to>
      <xdr:col>81</xdr:col>
      <xdr:colOff>101600</xdr:colOff>
      <xdr:row>98</xdr:row>
      <xdr:rowOff>17221</xdr:rowOff>
    </xdr:to>
    <xdr:sp macro="" textlink="">
      <xdr:nvSpPr>
        <xdr:cNvPr id="714" name="楕円 713">
          <a:extLst>
            <a:ext uri="{FF2B5EF4-FFF2-40B4-BE49-F238E27FC236}">
              <a16:creationId xmlns="" xmlns:a16="http://schemas.microsoft.com/office/drawing/2014/main" id="{00000000-0008-0000-0700-0000CA020000}"/>
            </a:ext>
          </a:extLst>
        </xdr:cNvPr>
        <xdr:cNvSpPr/>
      </xdr:nvSpPr>
      <xdr:spPr>
        <a:xfrm>
          <a:off x="15430500" y="1671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8348</xdr:rowOff>
    </xdr:from>
    <xdr:ext cx="534377"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5214111" y="1681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99172</xdr:rowOff>
    </xdr:from>
    <xdr:to>
      <xdr:col>76</xdr:col>
      <xdr:colOff>165100</xdr:colOff>
      <xdr:row>98</xdr:row>
      <xdr:rowOff>29322</xdr:rowOff>
    </xdr:to>
    <xdr:sp macro="" textlink="">
      <xdr:nvSpPr>
        <xdr:cNvPr id="716" name="楕円 715">
          <a:extLst>
            <a:ext uri="{FF2B5EF4-FFF2-40B4-BE49-F238E27FC236}">
              <a16:creationId xmlns="" xmlns:a16="http://schemas.microsoft.com/office/drawing/2014/main" id="{00000000-0008-0000-0700-0000CC020000}"/>
            </a:ext>
          </a:extLst>
        </xdr:cNvPr>
        <xdr:cNvSpPr/>
      </xdr:nvSpPr>
      <xdr:spPr>
        <a:xfrm>
          <a:off x="14541500" y="1672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20449</xdr:rowOff>
    </xdr:from>
    <xdr:ext cx="534377" cy="259045"/>
    <xdr:sp macro="" textlink="">
      <xdr:nvSpPr>
        <xdr:cNvPr id="717" name="テキスト ボックス 716">
          <a:extLst>
            <a:ext uri="{FF2B5EF4-FFF2-40B4-BE49-F238E27FC236}">
              <a16:creationId xmlns="" xmlns:a16="http://schemas.microsoft.com/office/drawing/2014/main" id="{00000000-0008-0000-0700-0000CD020000}"/>
            </a:ext>
          </a:extLst>
        </xdr:cNvPr>
        <xdr:cNvSpPr txBox="1"/>
      </xdr:nvSpPr>
      <xdr:spPr>
        <a:xfrm>
          <a:off x="14325111" y="1682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101808</xdr:rowOff>
    </xdr:from>
    <xdr:to>
      <xdr:col>72</xdr:col>
      <xdr:colOff>38100</xdr:colOff>
      <xdr:row>98</xdr:row>
      <xdr:rowOff>31958</xdr:rowOff>
    </xdr:to>
    <xdr:sp macro="" textlink="">
      <xdr:nvSpPr>
        <xdr:cNvPr id="718" name="楕円 717">
          <a:extLst>
            <a:ext uri="{FF2B5EF4-FFF2-40B4-BE49-F238E27FC236}">
              <a16:creationId xmlns="" xmlns:a16="http://schemas.microsoft.com/office/drawing/2014/main" id="{00000000-0008-0000-0700-0000CE020000}"/>
            </a:ext>
          </a:extLst>
        </xdr:cNvPr>
        <xdr:cNvSpPr/>
      </xdr:nvSpPr>
      <xdr:spPr>
        <a:xfrm>
          <a:off x="13652500" y="1673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23085</xdr:rowOff>
    </xdr:from>
    <xdr:ext cx="534377" cy="259045"/>
    <xdr:sp macro="" textlink="">
      <xdr:nvSpPr>
        <xdr:cNvPr id="719" name="テキスト ボックス 718">
          <a:extLst>
            <a:ext uri="{FF2B5EF4-FFF2-40B4-BE49-F238E27FC236}">
              <a16:creationId xmlns="" xmlns:a16="http://schemas.microsoft.com/office/drawing/2014/main" id="{00000000-0008-0000-0700-0000CF020000}"/>
            </a:ext>
          </a:extLst>
        </xdr:cNvPr>
        <xdr:cNvSpPr txBox="1"/>
      </xdr:nvSpPr>
      <xdr:spPr>
        <a:xfrm>
          <a:off x="13436111" y="1682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116537</xdr:rowOff>
    </xdr:from>
    <xdr:to>
      <xdr:col>67</xdr:col>
      <xdr:colOff>101600</xdr:colOff>
      <xdr:row>98</xdr:row>
      <xdr:rowOff>46687</xdr:rowOff>
    </xdr:to>
    <xdr:sp macro="" textlink="">
      <xdr:nvSpPr>
        <xdr:cNvPr id="720" name="楕円 719">
          <a:extLst>
            <a:ext uri="{FF2B5EF4-FFF2-40B4-BE49-F238E27FC236}">
              <a16:creationId xmlns="" xmlns:a16="http://schemas.microsoft.com/office/drawing/2014/main" id="{00000000-0008-0000-0700-0000D0020000}"/>
            </a:ext>
          </a:extLst>
        </xdr:cNvPr>
        <xdr:cNvSpPr/>
      </xdr:nvSpPr>
      <xdr:spPr>
        <a:xfrm>
          <a:off x="12763500" y="1674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37814</xdr:rowOff>
    </xdr:from>
    <xdr:ext cx="534377" cy="259045"/>
    <xdr:sp macro="" textlink="">
      <xdr:nvSpPr>
        <xdr:cNvPr id="721" name="テキスト ボックス 720">
          <a:extLst>
            <a:ext uri="{FF2B5EF4-FFF2-40B4-BE49-F238E27FC236}">
              <a16:creationId xmlns="" xmlns:a16="http://schemas.microsoft.com/office/drawing/2014/main" id="{00000000-0008-0000-0700-0000D1020000}"/>
            </a:ext>
          </a:extLst>
        </xdr:cNvPr>
        <xdr:cNvSpPr txBox="1"/>
      </xdr:nvSpPr>
      <xdr:spPr>
        <a:xfrm>
          <a:off x="12547111" y="1683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41768</xdr:rowOff>
    </xdr:from>
    <xdr:to>
      <xdr:col>116</xdr:col>
      <xdr:colOff>62864</xdr:colOff>
      <xdr:row>38</xdr:row>
      <xdr:rowOff>139700</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flipV="1">
          <a:off x="22159595" y="5528168"/>
          <a:ext cx="1269" cy="112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165158</xdr:rowOff>
    </xdr:from>
    <xdr:ext cx="249299" cy="259045"/>
    <xdr:sp macro="" textlink="">
      <xdr:nvSpPr>
        <xdr:cNvPr id="744" name="諸支出金最小値テキスト">
          <a:extLst>
            <a:ext uri="{FF2B5EF4-FFF2-40B4-BE49-F238E27FC236}">
              <a16:creationId xmlns="" xmlns:a16="http://schemas.microsoft.com/office/drawing/2014/main" id="{00000000-0008-0000-0700-0000E8020000}"/>
            </a:ext>
          </a:extLst>
        </xdr:cNvPr>
        <xdr:cNvSpPr txBox="1"/>
      </xdr:nvSpPr>
      <xdr:spPr>
        <a:xfrm>
          <a:off x="22212300" y="6680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159895</xdr:rowOff>
    </xdr:from>
    <xdr:ext cx="534377" cy="259045"/>
    <xdr:sp macro="" textlink="">
      <xdr:nvSpPr>
        <xdr:cNvPr id="746" name="諸支出金最大値テキスト">
          <a:extLst>
            <a:ext uri="{FF2B5EF4-FFF2-40B4-BE49-F238E27FC236}">
              <a16:creationId xmlns="" xmlns:a16="http://schemas.microsoft.com/office/drawing/2014/main" id="{00000000-0008-0000-0700-0000EA020000}"/>
            </a:ext>
          </a:extLst>
        </xdr:cNvPr>
        <xdr:cNvSpPr txBox="1"/>
      </xdr:nvSpPr>
      <xdr:spPr>
        <a:xfrm>
          <a:off x="22212300" y="53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41768</xdr:rowOff>
    </xdr:from>
    <xdr:to>
      <xdr:col>116</xdr:col>
      <xdr:colOff>152400</xdr:colOff>
      <xdr:row>32</xdr:row>
      <xdr:rowOff>41768</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22072600" y="552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82607</xdr:rowOff>
    </xdr:from>
    <xdr:ext cx="378565" cy="259045"/>
    <xdr:sp macro="" textlink="">
      <xdr:nvSpPr>
        <xdr:cNvPr id="749" name="諸支出金平均値テキスト">
          <a:extLst>
            <a:ext uri="{FF2B5EF4-FFF2-40B4-BE49-F238E27FC236}">
              <a16:creationId xmlns="" xmlns:a16="http://schemas.microsoft.com/office/drawing/2014/main" id="{00000000-0008-0000-0700-0000ED020000}"/>
            </a:ext>
          </a:extLst>
        </xdr:cNvPr>
        <xdr:cNvSpPr txBox="1"/>
      </xdr:nvSpPr>
      <xdr:spPr>
        <a:xfrm>
          <a:off x="22212300" y="6426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59730</xdr:rowOff>
    </xdr:from>
    <xdr:to>
      <xdr:col>116</xdr:col>
      <xdr:colOff>114300</xdr:colOff>
      <xdr:row>38</xdr:row>
      <xdr:rowOff>161330</xdr:rowOff>
    </xdr:to>
    <xdr:sp macro="" textlink="">
      <xdr:nvSpPr>
        <xdr:cNvPr id="750" name="フローチャート: 判断 749">
          <a:extLst>
            <a:ext uri="{FF2B5EF4-FFF2-40B4-BE49-F238E27FC236}">
              <a16:creationId xmlns="" xmlns:a16="http://schemas.microsoft.com/office/drawing/2014/main" id="{00000000-0008-0000-0700-0000EE020000}"/>
            </a:ext>
          </a:extLst>
        </xdr:cNvPr>
        <xdr:cNvSpPr/>
      </xdr:nvSpPr>
      <xdr:spPr>
        <a:xfrm>
          <a:off x="22110700" y="657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84191</xdr:rowOff>
    </xdr:from>
    <xdr:to>
      <xdr:col>112</xdr:col>
      <xdr:colOff>38100</xdr:colOff>
      <xdr:row>39</xdr:row>
      <xdr:rowOff>14341</xdr:rowOff>
    </xdr:to>
    <xdr:sp macro="" textlink="">
      <xdr:nvSpPr>
        <xdr:cNvPr id="752" name="フローチャート: 判断 751">
          <a:extLst>
            <a:ext uri="{FF2B5EF4-FFF2-40B4-BE49-F238E27FC236}">
              <a16:creationId xmlns="" xmlns:a16="http://schemas.microsoft.com/office/drawing/2014/main" id="{00000000-0008-0000-0700-0000F0020000}"/>
            </a:ext>
          </a:extLst>
        </xdr:cNvPr>
        <xdr:cNvSpPr/>
      </xdr:nvSpPr>
      <xdr:spPr>
        <a:xfrm>
          <a:off x="21272500" y="659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30868</xdr:rowOff>
    </xdr:from>
    <xdr:ext cx="378565" cy="259045"/>
    <xdr:sp macro="" textlink="">
      <xdr:nvSpPr>
        <xdr:cNvPr id="753" name="テキスト ボックス 752">
          <a:extLst>
            <a:ext uri="{FF2B5EF4-FFF2-40B4-BE49-F238E27FC236}">
              <a16:creationId xmlns="" xmlns:a16="http://schemas.microsoft.com/office/drawing/2014/main" id="{00000000-0008-0000-0700-0000F1020000}"/>
            </a:ext>
          </a:extLst>
        </xdr:cNvPr>
        <xdr:cNvSpPr txBox="1"/>
      </xdr:nvSpPr>
      <xdr:spPr>
        <a:xfrm>
          <a:off x="21134017" y="637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5" name="フローチャート: 判断 754">
          <a:extLst>
            <a:ext uri="{FF2B5EF4-FFF2-40B4-BE49-F238E27FC236}">
              <a16:creationId xmlns="" xmlns:a16="http://schemas.microsoft.com/office/drawing/2014/main" id="{00000000-0008-0000-0700-0000F3020000}"/>
            </a:ext>
          </a:extLst>
        </xdr:cNvPr>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6" name="テキスト ボックス 755">
          <a:extLst>
            <a:ext uri="{FF2B5EF4-FFF2-40B4-BE49-F238E27FC236}">
              <a16:creationId xmlns="" xmlns:a16="http://schemas.microsoft.com/office/drawing/2014/main" id="{00000000-0008-0000-0700-0000F4020000}"/>
            </a:ext>
          </a:extLst>
        </xdr:cNvPr>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82636</xdr:rowOff>
    </xdr:from>
    <xdr:to>
      <xdr:col>102</xdr:col>
      <xdr:colOff>165100</xdr:colOff>
      <xdr:row>39</xdr:row>
      <xdr:rowOff>12786</xdr:rowOff>
    </xdr:to>
    <xdr:sp macro="" textlink="">
      <xdr:nvSpPr>
        <xdr:cNvPr id="758" name="フローチャート: 判断 757">
          <a:extLst>
            <a:ext uri="{FF2B5EF4-FFF2-40B4-BE49-F238E27FC236}">
              <a16:creationId xmlns="" xmlns:a16="http://schemas.microsoft.com/office/drawing/2014/main" id="{00000000-0008-0000-0700-0000F6020000}"/>
            </a:ext>
          </a:extLst>
        </xdr:cNvPr>
        <xdr:cNvSpPr/>
      </xdr:nvSpPr>
      <xdr:spPr>
        <a:xfrm>
          <a:off x="19494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29313</xdr:rowOff>
    </xdr:from>
    <xdr:ext cx="378565"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19356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67457</xdr:rowOff>
    </xdr:from>
    <xdr:to>
      <xdr:col>98</xdr:col>
      <xdr:colOff>38100</xdr:colOff>
      <xdr:row>38</xdr:row>
      <xdr:rowOff>169057</xdr:rowOff>
    </xdr:to>
    <xdr:sp macro="" textlink="">
      <xdr:nvSpPr>
        <xdr:cNvPr id="760" name="フローチャート: 判断 759">
          <a:extLst>
            <a:ext uri="{FF2B5EF4-FFF2-40B4-BE49-F238E27FC236}">
              <a16:creationId xmlns="" xmlns:a16="http://schemas.microsoft.com/office/drawing/2014/main" id="{00000000-0008-0000-0700-0000F8020000}"/>
            </a:ext>
          </a:extLst>
        </xdr:cNvPr>
        <xdr:cNvSpPr/>
      </xdr:nvSpPr>
      <xdr:spPr>
        <a:xfrm>
          <a:off x="18605500" y="658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14135</xdr:rowOff>
    </xdr:from>
    <xdr:ext cx="378565"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18467017" y="6357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38158</xdr:rowOff>
    </xdr:from>
    <xdr:ext cx="249299" cy="259045"/>
    <xdr:sp macro="" textlink="">
      <xdr:nvSpPr>
        <xdr:cNvPr id="768" name="諸支出金該当値テキスト">
          <a:extLst>
            <a:ext uri="{FF2B5EF4-FFF2-40B4-BE49-F238E27FC236}">
              <a16:creationId xmlns="" xmlns:a16="http://schemas.microsoft.com/office/drawing/2014/main" id="{00000000-0008-0000-0700-000000030000}"/>
            </a:ext>
          </a:extLst>
        </xdr:cNvPr>
        <xdr:cNvSpPr txBox="1"/>
      </xdr:nvSpPr>
      <xdr:spPr>
        <a:xfrm>
          <a:off x="22212300" y="6553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議会費、労働費及び消防費を除く項目で類似団体平均と比較して低い状況となっている。</a:t>
          </a:r>
        </a:p>
        <a:p>
          <a:r>
            <a:rPr kumimoji="1" lang="ja-JP" altLang="en-US" sz="1300">
              <a:latin typeface="ＭＳ Ｐゴシック" panose="020B0600070205080204" pitchFamily="50" charset="-128"/>
              <a:ea typeface="ＭＳ Ｐゴシック" panose="020B0600070205080204" pitchFamily="50" charset="-128"/>
            </a:rPr>
            <a:t>令和元年度の特徴としては、消防費の増加がある。この要因は、防災行政無線デジタル化事業によるところが大きくなっている。その他にも、台風の影響により災害復旧費が計上されている。</a:t>
          </a:r>
        </a:p>
        <a:p>
          <a:r>
            <a:rPr kumimoji="1" lang="ja-JP" altLang="en-US" sz="1300">
              <a:latin typeface="ＭＳ Ｐゴシック" panose="020B0600070205080204" pitchFamily="50" charset="-128"/>
              <a:ea typeface="ＭＳ Ｐゴシック" panose="020B0600070205080204" pitchFamily="50" charset="-128"/>
            </a:rPr>
            <a:t>近年の状況としては、臨時財政対策債の償還費が嵩んできており公債費が増加傾向にあるため、今後大型公共事業も予定されていることから、計画的な財政運営が必要である。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神奈川県松田町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a:latin typeface="ＭＳ ゴシック" pitchFamily="49" charset="-128"/>
              <a:ea typeface="ＭＳ ゴシック" pitchFamily="49" charset="-128"/>
            </a:rPr>
            <a:t>　行財政改革を着実に進めていることから、実質収支額は継続的に黒字を確保している。</a:t>
          </a:r>
        </a:p>
        <a:p>
          <a:r>
            <a:rPr kumimoji="1" lang="ja-JP" altLang="en-US" sz="1400" b="0">
              <a:latin typeface="ＭＳ ゴシック" pitchFamily="49" charset="-128"/>
              <a:ea typeface="ＭＳ ゴシック" pitchFamily="49" charset="-128"/>
            </a:rPr>
            <a:t>単年度収支においては、平成</a:t>
          </a:r>
          <a:r>
            <a:rPr kumimoji="1" lang="en-US" altLang="ja-JP" sz="1400" b="0">
              <a:latin typeface="ＭＳ ゴシック" pitchFamily="49" charset="-128"/>
              <a:ea typeface="ＭＳ ゴシック" pitchFamily="49" charset="-128"/>
            </a:rPr>
            <a:t>29</a:t>
          </a:r>
          <a:r>
            <a:rPr kumimoji="1" lang="ja-JP" altLang="en-US" sz="1400" b="0">
              <a:latin typeface="ＭＳ ゴシック" pitchFamily="49" charset="-128"/>
              <a:ea typeface="ＭＳ ゴシック" pitchFamily="49" charset="-128"/>
            </a:rPr>
            <a:t>年度は、町税（法人税割）の大幅な増が要因となり標準財政規模比でプラスとなったが、平成</a:t>
          </a:r>
          <a:r>
            <a:rPr kumimoji="1" lang="en-US" altLang="ja-JP" sz="1400" b="0">
              <a:latin typeface="ＭＳ ゴシック" pitchFamily="49" charset="-128"/>
              <a:ea typeface="ＭＳ ゴシック" pitchFamily="49" charset="-128"/>
            </a:rPr>
            <a:t>30</a:t>
          </a:r>
          <a:r>
            <a:rPr kumimoji="1" lang="ja-JP" altLang="en-US" sz="1400" b="0">
              <a:latin typeface="ＭＳ ゴシック" pitchFamily="49" charset="-128"/>
              <a:ea typeface="ＭＳ ゴシック" pitchFamily="49" charset="-128"/>
            </a:rPr>
            <a:t>年度は、平成</a:t>
          </a:r>
          <a:r>
            <a:rPr kumimoji="1" lang="en-US" altLang="ja-JP" sz="1400" b="0">
              <a:latin typeface="ＭＳ ゴシック" pitchFamily="49" charset="-128"/>
              <a:ea typeface="ＭＳ ゴシック" pitchFamily="49" charset="-128"/>
            </a:rPr>
            <a:t>29</a:t>
          </a:r>
          <a:r>
            <a:rPr kumimoji="1" lang="ja-JP" altLang="en-US" sz="1400" b="0">
              <a:latin typeface="ＭＳ ゴシック" pitchFamily="49" charset="-128"/>
              <a:ea typeface="ＭＳ ゴシック" pitchFamily="49" charset="-128"/>
            </a:rPr>
            <a:t>年度の町税（法人税割）増分がなくなったことの反動を受け、再びマイナスに転じた。</a:t>
          </a:r>
          <a:endParaRPr kumimoji="1" lang="en-US" altLang="ja-JP" sz="1400" b="0">
            <a:latin typeface="ＭＳ ゴシック" pitchFamily="49" charset="-128"/>
            <a:ea typeface="ＭＳ ゴシック" pitchFamily="49" charset="-128"/>
          </a:endParaRPr>
        </a:p>
        <a:p>
          <a:r>
            <a:rPr kumimoji="1" lang="ja-JP" altLang="en-US" sz="1400" b="0">
              <a:latin typeface="ＭＳ ゴシック" pitchFamily="49" charset="-128"/>
              <a:ea typeface="ＭＳ ゴシック" pitchFamily="49" charset="-128"/>
            </a:rPr>
            <a:t>令和元年度も町税（法人税割）の大幅な増が要因となり、標準財政規模比でプラスとなった。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神奈川県松田町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連結実質赤字比率において、過去赤字額が算出されたことはなく、常に黒字で推移している。</a:t>
          </a:r>
        </a:p>
        <a:p>
          <a:r>
            <a:rPr kumimoji="1" lang="ja-JP" altLang="en-US" sz="1400">
              <a:latin typeface="ＭＳ ゴシック" pitchFamily="49" charset="-128"/>
              <a:ea typeface="ＭＳ ゴシック" pitchFamily="49" charset="-128"/>
            </a:rPr>
            <a:t>令和元年度の黒字額の標準財政規模比を見ると一般会計では、対前年度比</a:t>
          </a:r>
          <a:r>
            <a:rPr kumimoji="1" lang="en-US" altLang="ja-JP" sz="1400">
              <a:latin typeface="ＭＳ ゴシック" pitchFamily="49" charset="-128"/>
              <a:ea typeface="ＭＳ ゴシック" pitchFamily="49" charset="-128"/>
            </a:rPr>
            <a:t>2.08</a:t>
          </a:r>
          <a:r>
            <a:rPr kumimoji="1" lang="ja-JP" altLang="en-US" sz="1400">
              <a:latin typeface="ＭＳ ゴシック" pitchFamily="49" charset="-128"/>
              <a:ea typeface="ＭＳ ゴシック" pitchFamily="49" charset="-128"/>
            </a:rPr>
            <a:t>ポイントの増となっている。その要因は、地方交付税の増によるところが大きい。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 zeroHeight="1" x14ac:dyDescent="0.2"/>
  <cols>
    <col min="1" max="11" width="2.08984375" style="188" customWidth="1"/>
    <col min="12" max="12" width="2.1796875" style="188" customWidth="1"/>
    <col min="13" max="17" width="2.36328125" style="188" customWidth="1"/>
    <col min="18" max="119" width="2.08984375" style="188" customWidth="1"/>
    <col min="120" max="16384" width="0" style="188" hidden="1"/>
  </cols>
  <sheetData>
    <row r="1" spans="1:119" ht="33" customHeight="1" x14ac:dyDescent="0.2">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2">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4639701</v>
      </c>
      <c r="BO4" s="424"/>
      <c r="BP4" s="424"/>
      <c r="BQ4" s="424"/>
      <c r="BR4" s="424"/>
      <c r="BS4" s="424"/>
      <c r="BT4" s="424"/>
      <c r="BU4" s="425"/>
      <c r="BV4" s="423">
        <v>4929900</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7.2</v>
      </c>
      <c r="CU4" s="608"/>
      <c r="CV4" s="608"/>
      <c r="CW4" s="608"/>
      <c r="CX4" s="608"/>
      <c r="CY4" s="608"/>
      <c r="CZ4" s="608"/>
      <c r="DA4" s="609"/>
      <c r="DB4" s="607">
        <v>5.0999999999999996</v>
      </c>
      <c r="DC4" s="608"/>
      <c r="DD4" s="608"/>
      <c r="DE4" s="608"/>
      <c r="DF4" s="608"/>
      <c r="DG4" s="608"/>
      <c r="DH4" s="608"/>
      <c r="DI4" s="609"/>
      <c r="DJ4" s="186"/>
      <c r="DK4" s="186"/>
      <c r="DL4" s="186"/>
      <c r="DM4" s="186"/>
      <c r="DN4" s="186"/>
      <c r="DO4" s="186"/>
    </row>
    <row r="5" spans="1:119" ht="18.75" customHeight="1" x14ac:dyDescent="0.2">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4399608</v>
      </c>
      <c r="BO5" s="429"/>
      <c r="BP5" s="429"/>
      <c r="BQ5" s="429"/>
      <c r="BR5" s="429"/>
      <c r="BS5" s="429"/>
      <c r="BT5" s="429"/>
      <c r="BU5" s="430"/>
      <c r="BV5" s="428">
        <v>4742932</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88.9</v>
      </c>
      <c r="CU5" s="399"/>
      <c r="CV5" s="399"/>
      <c r="CW5" s="399"/>
      <c r="CX5" s="399"/>
      <c r="CY5" s="399"/>
      <c r="CZ5" s="399"/>
      <c r="DA5" s="400"/>
      <c r="DB5" s="398">
        <v>92.3</v>
      </c>
      <c r="DC5" s="399"/>
      <c r="DD5" s="399"/>
      <c r="DE5" s="399"/>
      <c r="DF5" s="399"/>
      <c r="DG5" s="399"/>
      <c r="DH5" s="399"/>
      <c r="DI5" s="400"/>
      <c r="DJ5" s="186"/>
      <c r="DK5" s="186"/>
      <c r="DL5" s="186"/>
      <c r="DM5" s="186"/>
      <c r="DN5" s="186"/>
      <c r="DO5" s="186"/>
    </row>
    <row r="6" spans="1:119" ht="18.75" customHeight="1" x14ac:dyDescent="0.2">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240093</v>
      </c>
      <c r="BO6" s="429"/>
      <c r="BP6" s="429"/>
      <c r="BQ6" s="429"/>
      <c r="BR6" s="429"/>
      <c r="BS6" s="429"/>
      <c r="BT6" s="429"/>
      <c r="BU6" s="430"/>
      <c r="BV6" s="428">
        <v>186968</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94.4</v>
      </c>
      <c r="CU6" s="582"/>
      <c r="CV6" s="582"/>
      <c r="CW6" s="582"/>
      <c r="CX6" s="582"/>
      <c r="CY6" s="582"/>
      <c r="CZ6" s="582"/>
      <c r="DA6" s="583"/>
      <c r="DB6" s="581">
        <v>98.8</v>
      </c>
      <c r="DC6" s="582"/>
      <c r="DD6" s="582"/>
      <c r="DE6" s="582"/>
      <c r="DF6" s="582"/>
      <c r="DG6" s="582"/>
      <c r="DH6" s="582"/>
      <c r="DI6" s="583"/>
      <c r="DJ6" s="186"/>
      <c r="DK6" s="186"/>
      <c r="DL6" s="186"/>
      <c r="DM6" s="186"/>
      <c r="DN6" s="186"/>
      <c r="DO6" s="186"/>
    </row>
    <row r="7" spans="1:119" ht="18.75" customHeight="1" x14ac:dyDescent="0.2">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106</v>
      </c>
      <c r="AV7" s="486"/>
      <c r="AW7" s="486"/>
      <c r="AX7" s="486"/>
      <c r="AY7" s="408" t="s">
        <v>107</v>
      </c>
      <c r="AZ7" s="409"/>
      <c r="BA7" s="409"/>
      <c r="BB7" s="409"/>
      <c r="BC7" s="409"/>
      <c r="BD7" s="409"/>
      <c r="BE7" s="409"/>
      <c r="BF7" s="409"/>
      <c r="BG7" s="409"/>
      <c r="BH7" s="409"/>
      <c r="BI7" s="409"/>
      <c r="BJ7" s="409"/>
      <c r="BK7" s="409"/>
      <c r="BL7" s="409"/>
      <c r="BM7" s="410"/>
      <c r="BN7" s="428">
        <v>33779</v>
      </c>
      <c r="BO7" s="429"/>
      <c r="BP7" s="429"/>
      <c r="BQ7" s="429"/>
      <c r="BR7" s="429"/>
      <c r="BS7" s="429"/>
      <c r="BT7" s="429"/>
      <c r="BU7" s="430"/>
      <c r="BV7" s="428">
        <v>38351</v>
      </c>
      <c r="BW7" s="429"/>
      <c r="BX7" s="429"/>
      <c r="BY7" s="429"/>
      <c r="BZ7" s="429"/>
      <c r="CA7" s="429"/>
      <c r="CB7" s="429"/>
      <c r="CC7" s="430"/>
      <c r="CD7" s="437" t="s">
        <v>108</v>
      </c>
      <c r="CE7" s="438"/>
      <c r="CF7" s="438"/>
      <c r="CG7" s="438"/>
      <c r="CH7" s="438"/>
      <c r="CI7" s="438"/>
      <c r="CJ7" s="438"/>
      <c r="CK7" s="438"/>
      <c r="CL7" s="438"/>
      <c r="CM7" s="438"/>
      <c r="CN7" s="438"/>
      <c r="CO7" s="438"/>
      <c r="CP7" s="438"/>
      <c r="CQ7" s="438"/>
      <c r="CR7" s="438"/>
      <c r="CS7" s="439"/>
      <c r="CT7" s="428">
        <v>2865380</v>
      </c>
      <c r="CU7" s="429"/>
      <c r="CV7" s="429"/>
      <c r="CW7" s="429"/>
      <c r="CX7" s="429"/>
      <c r="CY7" s="429"/>
      <c r="CZ7" s="429"/>
      <c r="DA7" s="430"/>
      <c r="DB7" s="428">
        <v>2905399</v>
      </c>
      <c r="DC7" s="429"/>
      <c r="DD7" s="429"/>
      <c r="DE7" s="429"/>
      <c r="DF7" s="429"/>
      <c r="DG7" s="429"/>
      <c r="DH7" s="429"/>
      <c r="DI7" s="430"/>
      <c r="DJ7" s="186"/>
      <c r="DK7" s="186"/>
      <c r="DL7" s="186"/>
      <c r="DM7" s="186"/>
      <c r="DN7" s="186"/>
      <c r="DO7" s="186"/>
    </row>
    <row r="8" spans="1:119" ht="18.75" customHeight="1" thickBot="1" x14ac:dyDescent="0.25">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109</v>
      </c>
      <c r="AN8" s="402"/>
      <c r="AO8" s="402"/>
      <c r="AP8" s="402"/>
      <c r="AQ8" s="402"/>
      <c r="AR8" s="402"/>
      <c r="AS8" s="402"/>
      <c r="AT8" s="403"/>
      <c r="AU8" s="485" t="s">
        <v>110</v>
      </c>
      <c r="AV8" s="486"/>
      <c r="AW8" s="486"/>
      <c r="AX8" s="486"/>
      <c r="AY8" s="408" t="s">
        <v>111</v>
      </c>
      <c r="AZ8" s="409"/>
      <c r="BA8" s="409"/>
      <c r="BB8" s="409"/>
      <c r="BC8" s="409"/>
      <c r="BD8" s="409"/>
      <c r="BE8" s="409"/>
      <c r="BF8" s="409"/>
      <c r="BG8" s="409"/>
      <c r="BH8" s="409"/>
      <c r="BI8" s="409"/>
      <c r="BJ8" s="409"/>
      <c r="BK8" s="409"/>
      <c r="BL8" s="409"/>
      <c r="BM8" s="410"/>
      <c r="BN8" s="428">
        <v>206314</v>
      </c>
      <c r="BO8" s="429"/>
      <c r="BP8" s="429"/>
      <c r="BQ8" s="429"/>
      <c r="BR8" s="429"/>
      <c r="BS8" s="429"/>
      <c r="BT8" s="429"/>
      <c r="BU8" s="430"/>
      <c r="BV8" s="428">
        <v>148617</v>
      </c>
      <c r="BW8" s="429"/>
      <c r="BX8" s="429"/>
      <c r="BY8" s="429"/>
      <c r="BZ8" s="429"/>
      <c r="CA8" s="429"/>
      <c r="CB8" s="429"/>
      <c r="CC8" s="430"/>
      <c r="CD8" s="437" t="s">
        <v>112</v>
      </c>
      <c r="CE8" s="438"/>
      <c r="CF8" s="438"/>
      <c r="CG8" s="438"/>
      <c r="CH8" s="438"/>
      <c r="CI8" s="438"/>
      <c r="CJ8" s="438"/>
      <c r="CK8" s="438"/>
      <c r="CL8" s="438"/>
      <c r="CM8" s="438"/>
      <c r="CN8" s="438"/>
      <c r="CO8" s="438"/>
      <c r="CP8" s="438"/>
      <c r="CQ8" s="438"/>
      <c r="CR8" s="438"/>
      <c r="CS8" s="439"/>
      <c r="CT8" s="541">
        <v>0.65</v>
      </c>
      <c r="CU8" s="542"/>
      <c r="CV8" s="542"/>
      <c r="CW8" s="542"/>
      <c r="CX8" s="542"/>
      <c r="CY8" s="542"/>
      <c r="CZ8" s="542"/>
      <c r="DA8" s="543"/>
      <c r="DB8" s="541">
        <v>0.65</v>
      </c>
      <c r="DC8" s="542"/>
      <c r="DD8" s="542"/>
      <c r="DE8" s="542"/>
      <c r="DF8" s="542"/>
      <c r="DG8" s="542"/>
      <c r="DH8" s="542"/>
      <c r="DI8" s="543"/>
      <c r="DJ8" s="186"/>
      <c r="DK8" s="186"/>
      <c r="DL8" s="186"/>
      <c r="DM8" s="186"/>
      <c r="DN8" s="186"/>
      <c r="DO8" s="186"/>
    </row>
    <row r="9" spans="1:119" ht="18.75" customHeight="1" thickBot="1" x14ac:dyDescent="0.25">
      <c r="A9" s="187"/>
      <c r="B9" s="570" t="s">
        <v>113</v>
      </c>
      <c r="C9" s="571"/>
      <c r="D9" s="571"/>
      <c r="E9" s="571"/>
      <c r="F9" s="571"/>
      <c r="G9" s="571"/>
      <c r="H9" s="571"/>
      <c r="I9" s="571"/>
      <c r="J9" s="571"/>
      <c r="K9" s="491"/>
      <c r="L9" s="572" t="s">
        <v>114</v>
      </c>
      <c r="M9" s="573"/>
      <c r="N9" s="573"/>
      <c r="O9" s="573"/>
      <c r="P9" s="573"/>
      <c r="Q9" s="574"/>
      <c r="R9" s="575">
        <v>11171</v>
      </c>
      <c r="S9" s="576"/>
      <c r="T9" s="576"/>
      <c r="U9" s="576"/>
      <c r="V9" s="577"/>
      <c r="W9" s="507" t="s">
        <v>115</v>
      </c>
      <c r="X9" s="508"/>
      <c r="Y9" s="508"/>
      <c r="Z9" s="508"/>
      <c r="AA9" s="508"/>
      <c r="AB9" s="508"/>
      <c r="AC9" s="508"/>
      <c r="AD9" s="508"/>
      <c r="AE9" s="508"/>
      <c r="AF9" s="508"/>
      <c r="AG9" s="508"/>
      <c r="AH9" s="508"/>
      <c r="AI9" s="508"/>
      <c r="AJ9" s="508"/>
      <c r="AK9" s="508"/>
      <c r="AL9" s="578"/>
      <c r="AM9" s="497" t="s">
        <v>116</v>
      </c>
      <c r="AN9" s="402"/>
      <c r="AO9" s="402"/>
      <c r="AP9" s="402"/>
      <c r="AQ9" s="402"/>
      <c r="AR9" s="402"/>
      <c r="AS9" s="402"/>
      <c r="AT9" s="403"/>
      <c r="AU9" s="485" t="s">
        <v>110</v>
      </c>
      <c r="AV9" s="486"/>
      <c r="AW9" s="486"/>
      <c r="AX9" s="486"/>
      <c r="AY9" s="408" t="s">
        <v>117</v>
      </c>
      <c r="AZ9" s="409"/>
      <c r="BA9" s="409"/>
      <c r="BB9" s="409"/>
      <c r="BC9" s="409"/>
      <c r="BD9" s="409"/>
      <c r="BE9" s="409"/>
      <c r="BF9" s="409"/>
      <c r="BG9" s="409"/>
      <c r="BH9" s="409"/>
      <c r="BI9" s="409"/>
      <c r="BJ9" s="409"/>
      <c r="BK9" s="409"/>
      <c r="BL9" s="409"/>
      <c r="BM9" s="410"/>
      <c r="BN9" s="428">
        <v>57697</v>
      </c>
      <c r="BO9" s="429"/>
      <c r="BP9" s="429"/>
      <c r="BQ9" s="429"/>
      <c r="BR9" s="429"/>
      <c r="BS9" s="429"/>
      <c r="BT9" s="429"/>
      <c r="BU9" s="430"/>
      <c r="BV9" s="428">
        <v>-144694</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10.5</v>
      </c>
      <c r="CU9" s="399"/>
      <c r="CV9" s="399"/>
      <c r="CW9" s="399"/>
      <c r="CX9" s="399"/>
      <c r="CY9" s="399"/>
      <c r="CZ9" s="399"/>
      <c r="DA9" s="400"/>
      <c r="DB9" s="398">
        <v>11.1</v>
      </c>
      <c r="DC9" s="399"/>
      <c r="DD9" s="399"/>
      <c r="DE9" s="399"/>
      <c r="DF9" s="399"/>
      <c r="DG9" s="399"/>
      <c r="DH9" s="399"/>
      <c r="DI9" s="400"/>
      <c r="DJ9" s="186"/>
      <c r="DK9" s="186"/>
      <c r="DL9" s="186"/>
      <c r="DM9" s="186"/>
      <c r="DN9" s="186"/>
      <c r="DO9" s="186"/>
    </row>
    <row r="10" spans="1:119" ht="18.75" customHeight="1" thickBot="1" x14ac:dyDescent="0.25">
      <c r="A10" s="187"/>
      <c r="B10" s="570"/>
      <c r="C10" s="571"/>
      <c r="D10" s="571"/>
      <c r="E10" s="571"/>
      <c r="F10" s="571"/>
      <c r="G10" s="571"/>
      <c r="H10" s="571"/>
      <c r="I10" s="571"/>
      <c r="J10" s="571"/>
      <c r="K10" s="491"/>
      <c r="L10" s="401" t="s">
        <v>119</v>
      </c>
      <c r="M10" s="402"/>
      <c r="N10" s="402"/>
      <c r="O10" s="402"/>
      <c r="P10" s="402"/>
      <c r="Q10" s="403"/>
      <c r="R10" s="404">
        <v>11676</v>
      </c>
      <c r="S10" s="405"/>
      <c r="T10" s="405"/>
      <c r="U10" s="405"/>
      <c r="V10" s="407"/>
      <c r="W10" s="579"/>
      <c r="X10" s="390"/>
      <c r="Y10" s="390"/>
      <c r="Z10" s="390"/>
      <c r="AA10" s="390"/>
      <c r="AB10" s="390"/>
      <c r="AC10" s="390"/>
      <c r="AD10" s="390"/>
      <c r="AE10" s="390"/>
      <c r="AF10" s="390"/>
      <c r="AG10" s="390"/>
      <c r="AH10" s="390"/>
      <c r="AI10" s="390"/>
      <c r="AJ10" s="390"/>
      <c r="AK10" s="390"/>
      <c r="AL10" s="580"/>
      <c r="AM10" s="497" t="s">
        <v>120</v>
      </c>
      <c r="AN10" s="402"/>
      <c r="AO10" s="402"/>
      <c r="AP10" s="402"/>
      <c r="AQ10" s="402"/>
      <c r="AR10" s="402"/>
      <c r="AS10" s="402"/>
      <c r="AT10" s="403"/>
      <c r="AU10" s="485" t="s">
        <v>94</v>
      </c>
      <c r="AV10" s="486"/>
      <c r="AW10" s="486"/>
      <c r="AX10" s="486"/>
      <c r="AY10" s="408" t="s">
        <v>121</v>
      </c>
      <c r="AZ10" s="409"/>
      <c r="BA10" s="409"/>
      <c r="BB10" s="409"/>
      <c r="BC10" s="409"/>
      <c r="BD10" s="409"/>
      <c r="BE10" s="409"/>
      <c r="BF10" s="409"/>
      <c r="BG10" s="409"/>
      <c r="BH10" s="409"/>
      <c r="BI10" s="409"/>
      <c r="BJ10" s="409"/>
      <c r="BK10" s="409"/>
      <c r="BL10" s="409"/>
      <c r="BM10" s="410"/>
      <c r="BN10" s="428">
        <v>12</v>
      </c>
      <c r="BO10" s="429"/>
      <c r="BP10" s="429"/>
      <c r="BQ10" s="429"/>
      <c r="BR10" s="429"/>
      <c r="BS10" s="429"/>
      <c r="BT10" s="429"/>
      <c r="BU10" s="430"/>
      <c r="BV10" s="428">
        <v>14</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126</v>
      </c>
      <c r="AV11" s="486"/>
      <c r="AW11" s="486"/>
      <c r="AX11" s="486"/>
      <c r="AY11" s="408" t="s">
        <v>127</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x14ac:dyDescent="0.2">
      <c r="A12" s="187"/>
      <c r="B12" s="544" t="s">
        <v>130</v>
      </c>
      <c r="C12" s="545"/>
      <c r="D12" s="545"/>
      <c r="E12" s="545"/>
      <c r="F12" s="545"/>
      <c r="G12" s="545"/>
      <c r="H12" s="545"/>
      <c r="I12" s="545"/>
      <c r="J12" s="545"/>
      <c r="K12" s="546"/>
      <c r="L12" s="553" t="s">
        <v>131</v>
      </c>
      <c r="M12" s="554"/>
      <c r="N12" s="554"/>
      <c r="O12" s="554"/>
      <c r="P12" s="554"/>
      <c r="Q12" s="555"/>
      <c r="R12" s="556">
        <v>11116</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110</v>
      </c>
      <c r="AV12" s="486"/>
      <c r="AW12" s="486"/>
      <c r="AX12" s="486"/>
      <c r="AY12" s="408" t="s">
        <v>135</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0</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137</v>
      </c>
      <c r="CU12" s="542"/>
      <c r="CV12" s="542"/>
      <c r="CW12" s="542"/>
      <c r="CX12" s="542"/>
      <c r="CY12" s="542"/>
      <c r="CZ12" s="542"/>
      <c r="DA12" s="543"/>
      <c r="DB12" s="541" t="s">
        <v>137</v>
      </c>
      <c r="DC12" s="542"/>
      <c r="DD12" s="542"/>
      <c r="DE12" s="542"/>
      <c r="DF12" s="542"/>
      <c r="DG12" s="542"/>
      <c r="DH12" s="542"/>
      <c r="DI12" s="543"/>
      <c r="DJ12" s="186"/>
      <c r="DK12" s="186"/>
      <c r="DL12" s="186"/>
      <c r="DM12" s="186"/>
      <c r="DN12" s="186"/>
      <c r="DO12" s="186"/>
    </row>
    <row r="13" spans="1:119" ht="18.75" customHeight="1" x14ac:dyDescent="0.2">
      <c r="A13" s="187"/>
      <c r="B13" s="547"/>
      <c r="C13" s="548"/>
      <c r="D13" s="548"/>
      <c r="E13" s="548"/>
      <c r="F13" s="548"/>
      <c r="G13" s="548"/>
      <c r="H13" s="548"/>
      <c r="I13" s="548"/>
      <c r="J13" s="548"/>
      <c r="K13" s="549"/>
      <c r="L13" s="197"/>
      <c r="M13" s="528" t="s">
        <v>138</v>
      </c>
      <c r="N13" s="529"/>
      <c r="O13" s="529"/>
      <c r="P13" s="529"/>
      <c r="Q13" s="530"/>
      <c r="R13" s="531">
        <v>10965</v>
      </c>
      <c r="S13" s="532"/>
      <c r="T13" s="532"/>
      <c r="U13" s="532"/>
      <c r="V13" s="533"/>
      <c r="W13" s="519" t="s">
        <v>139</v>
      </c>
      <c r="X13" s="441"/>
      <c r="Y13" s="441"/>
      <c r="Z13" s="441"/>
      <c r="AA13" s="441"/>
      <c r="AB13" s="442"/>
      <c r="AC13" s="404">
        <v>157</v>
      </c>
      <c r="AD13" s="405"/>
      <c r="AE13" s="405"/>
      <c r="AF13" s="405"/>
      <c r="AG13" s="406"/>
      <c r="AH13" s="404">
        <v>162</v>
      </c>
      <c r="AI13" s="405"/>
      <c r="AJ13" s="405"/>
      <c r="AK13" s="405"/>
      <c r="AL13" s="407"/>
      <c r="AM13" s="497" t="s">
        <v>140</v>
      </c>
      <c r="AN13" s="402"/>
      <c r="AO13" s="402"/>
      <c r="AP13" s="402"/>
      <c r="AQ13" s="402"/>
      <c r="AR13" s="402"/>
      <c r="AS13" s="402"/>
      <c r="AT13" s="403"/>
      <c r="AU13" s="485" t="s">
        <v>141</v>
      </c>
      <c r="AV13" s="486"/>
      <c r="AW13" s="486"/>
      <c r="AX13" s="486"/>
      <c r="AY13" s="408" t="s">
        <v>142</v>
      </c>
      <c r="AZ13" s="409"/>
      <c r="BA13" s="409"/>
      <c r="BB13" s="409"/>
      <c r="BC13" s="409"/>
      <c r="BD13" s="409"/>
      <c r="BE13" s="409"/>
      <c r="BF13" s="409"/>
      <c r="BG13" s="409"/>
      <c r="BH13" s="409"/>
      <c r="BI13" s="409"/>
      <c r="BJ13" s="409"/>
      <c r="BK13" s="409"/>
      <c r="BL13" s="409"/>
      <c r="BM13" s="410"/>
      <c r="BN13" s="428">
        <v>57709</v>
      </c>
      <c r="BO13" s="429"/>
      <c r="BP13" s="429"/>
      <c r="BQ13" s="429"/>
      <c r="BR13" s="429"/>
      <c r="BS13" s="429"/>
      <c r="BT13" s="429"/>
      <c r="BU13" s="430"/>
      <c r="BV13" s="428">
        <v>-144680</v>
      </c>
      <c r="BW13" s="429"/>
      <c r="BX13" s="429"/>
      <c r="BY13" s="429"/>
      <c r="BZ13" s="429"/>
      <c r="CA13" s="429"/>
      <c r="CB13" s="429"/>
      <c r="CC13" s="430"/>
      <c r="CD13" s="437" t="s">
        <v>143</v>
      </c>
      <c r="CE13" s="438"/>
      <c r="CF13" s="438"/>
      <c r="CG13" s="438"/>
      <c r="CH13" s="438"/>
      <c r="CI13" s="438"/>
      <c r="CJ13" s="438"/>
      <c r="CK13" s="438"/>
      <c r="CL13" s="438"/>
      <c r="CM13" s="438"/>
      <c r="CN13" s="438"/>
      <c r="CO13" s="438"/>
      <c r="CP13" s="438"/>
      <c r="CQ13" s="438"/>
      <c r="CR13" s="438"/>
      <c r="CS13" s="439"/>
      <c r="CT13" s="398">
        <v>5.3</v>
      </c>
      <c r="CU13" s="399"/>
      <c r="CV13" s="399"/>
      <c r="CW13" s="399"/>
      <c r="CX13" s="399"/>
      <c r="CY13" s="399"/>
      <c r="CZ13" s="399"/>
      <c r="DA13" s="400"/>
      <c r="DB13" s="398">
        <v>5.6</v>
      </c>
      <c r="DC13" s="399"/>
      <c r="DD13" s="399"/>
      <c r="DE13" s="399"/>
      <c r="DF13" s="399"/>
      <c r="DG13" s="399"/>
      <c r="DH13" s="399"/>
      <c r="DI13" s="400"/>
      <c r="DJ13" s="186"/>
      <c r="DK13" s="186"/>
      <c r="DL13" s="186"/>
      <c r="DM13" s="186"/>
      <c r="DN13" s="186"/>
      <c r="DO13" s="186"/>
    </row>
    <row r="14" spans="1:119" ht="18.75" customHeight="1" thickBot="1" x14ac:dyDescent="0.25">
      <c r="A14" s="187"/>
      <c r="B14" s="547"/>
      <c r="C14" s="548"/>
      <c r="D14" s="548"/>
      <c r="E14" s="548"/>
      <c r="F14" s="548"/>
      <c r="G14" s="548"/>
      <c r="H14" s="548"/>
      <c r="I14" s="548"/>
      <c r="J14" s="548"/>
      <c r="K14" s="549"/>
      <c r="L14" s="521" t="s">
        <v>144</v>
      </c>
      <c r="M14" s="565"/>
      <c r="N14" s="565"/>
      <c r="O14" s="565"/>
      <c r="P14" s="565"/>
      <c r="Q14" s="566"/>
      <c r="R14" s="531">
        <v>11227</v>
      </c>
      <c r="S14" s="532"/>
      <c r="T14" s="532"/>
      <c r="U14" s="532"/>
      <c r="V14" s="533"/>
      <c r="W14" s="534"/>
      <c r="X14" s="444"/>
      <c r="Y14" s="444"/>
      <c r="Z14" s="444"/>
      <c r="AA14" s="444"/>
      <c r="AB14" s="445"/>
      <c r="AC14" s="524">
        <v>3</v>
      </c>
      <c r="AD14" s="525"/>
      <c r="AE14" s="525"/>
      <c r="AF14" s="525"/>
      <c r="AG14" s="526"/>
      <c r="AH14" s="524">
        <v>3</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145</v>
      </c>
      <c r="CE14" s="435"/>
      <c r="CF14" s="435"/>
      <c r="CG14" s="435"/>
      <c r="CH14" s="435"/>
      <c r="CI14" s="435"/>
      <c r="CJ14" s="435"/>
      <c r="CK14" s="435"/>
      <c r="CL14" s="435"/>
      <c r="CM14" s="435"/>
      <c r="CN14" s="435"/>
      <c r="CO14" s="435"/>
      <c r="CP14" s="435"/>
      <c r="CQ14" s="435"/>
      <c r="CR14" s="435"/>
      <c r="CS14" s="436"/>
      <c r="CT14" s="535">
        <v>65.3</v>
      </c>
      <c r="CU14" s="536"/>
      <c r="CV14" s="536"/>
      <c r="CW14" s="536"/>
      <c r="CX14" s="536"/>
      <c r="CY14" s="536"/>
      <c r="CZ14" s="536"/>
      <c r="DA14" s="537"/>
      <c r="DB14" s="535">
        <v>61.7</v>
      </c>
      <c r="DC14" s="536"/>
      <c r="DD14" s="536"/>
      <c r="DE14" s="536"/>
      <c r="DF14" s="536"/>
      <c r="DG14" s="536"/>
      <c r="DH14" s="536"/>
      <c r="DI14" s="537"/>
      <c r="DJ14" s="186"/>
      <c r="DK14" s="186"/>
      <c r="DL14" s="186"/>
      <c r="DM14" s="186"/>
      <c r="DN14" s="186"/>
      <c r="DO14" s="186"/>
    </row>
    <row r="15" spans="1:119" ht="18.75" customHeight="1" x14ac:dyDescent="0.2">
      <c r="A15" s="187"/>
      <c r="B15" s="547"/>
      <c r="C15" s="548"/>
      <c r="D15" s="548"/>
      <c r="E15" s="548"/>
      <c r="F15" s="548"/>
      <c r="G15" s="548"/>
      <c r="H15" s="548"/>
      <c r="I15" s="548"/>
      <c r="J15" s="548"/>
      <c r="K15" s="549"/>
      <c r="L15" s="197"/>
      <c r="M15" s="528" t="s">
        <v>146</v>
      </c>
      <c r="N15" s="529"/>
      <c r="O15" s="529"/>
      <c r="P15" s="529"/>
      <c r="Q15" s="530"/>
      <c r="R15" s="531">
        <v>11101</v>
      </c>
      <c r="S15" s="532"/>
      <c r="T15" s="532"/>
      <c r="U15" s="532"/>
      <c r="V15" s="533"/>
      <c r="W15" s="519" t="s">
        <v>147</v>
      </c>
      <c r="X15" s="441"/>
      <c r="Y15" s="441"/>
      <c r="Z15" s="441"/>
      <c r="AA15" s="441"/>
      <c r="AB15" s="442"/>
      <c r="AC15" s="404">
        <v>1306</v>
      </c>
      <c r="AD15" s="405"/>
      <c r="AE15" s="405"/>
      <c r="AF15" s="405"/>
      <c r="AG15" s="406"/>
      <c r="AH15" s="404">
        <v>1410</v>
      </c>
      <c r="AI15" s="405"/>
      <c r="AJ15" s="405"/>
      <c r="AK15" s="405"/>
      <c r="AL15" s="407"/>
      <c r="AM15" s="497"/>
      <c r="AN15" s="402"/>
      <c r="AO15" s="402"/>
      <c r="AP15" s="402"/>
      <c r="AQ15" s="402"/>
      <c r="AR15" s="402"/>
      <c r="AS15" s="402"/>
      <c r="AT15" s="403"/>
      <c r="AU15" s="485"/>
      <c r="AV15" s="486"/>
      <c r="AW15" s="486"/>
      <c r="AX15" s="486"/>
      <c r="AY15" s="420" t="s">
        <v>148</v>
      </c>
      <c r="AZ15" s="421"/>
      <c r="BA15" s="421"/>
      <c r="BB15" s="421"/>
      <c r="BC15" s="421"/>
      <c r="BD15" s="421"/>
      <c r="BE15" s="421"/>
      <c r="BF15" s="421"/>
      <c r="BG15" s="421"/>
      <c r="BH15" s="421"/>
      <c r="BI15" s="421"/>
      <c r="BJ15" s="421"/>
      <c r="BK15" s="421"/>
      <c r="BL15" s="421"/>
      <c r="BM15" s="422"/>
      <c r="BN15" s="423">
        <v>1470318</v>
      </c>
      <c r="BO15" s="424"/>
      <c r="BP15" s="424"/>
      <c r="BQ15" s="424"/>
      <c r="BR15" s="424"/>
      <c r="BS15" s="424"/>
      <c r="BT15" s="424"/>
      <c r="BU15" s="425"/>
      <c r="BV15" s="423">
        <v>1528903</v>
      </c>
      <c r="BW15" s="424"/>
      <c r="BX15" s="424"/>
      <c r="BY15" s="424"/>
      <c r="BZ15" s="424"/>
      <c r="CA15" s="424"/>
      <c r="CB15" s="424"/>
      <c r="CC15" s="425"/>
      <c r="CD15" s="538" t="s">
        <v>149</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7"/>
      <c r="C16" s="548"/>
      <c r="D16" s="548"/>
      <c r="E16" s="548"/>
      <c r="F16" s="548"/>
      <c r="G16" s="548"/>
      <c r="H16" s="548"/>
      <c r="I16" s="548"/>
      <c r="J16" s="548"/>
      <c r="K16" s="549"/>
      <c r="L16" s="521" t="s">
        <v>150</v>
      </c>
      <c r="M16" s="522"/>
      <c r="N16" s="522"/>
      <c r="O16" s="522"/>
      <c r="P16" s="522"/>
      <c r="Q16" s="523"/>
      <c r="R16" s="516" t="s">
        <v>151</v>
      </c>
      <c r="S16" s="517"/>
      <c r="T16" s="517"/>
      <c r="U16" s="517"/>
      <c r="V16" s="518"/>
      <c r="W16" s="534"/>
      <c r="X16" s="444"/>
      <c r="Y16" s="444"/>
      <c r="Z16" s="444"/>
      <c r="AA16" s="444"/>
      <c r="AB16" s="445"/>
      <c r="AC16" s="524">
        <v>25.2</v>
      </c>
      <c r="AD16" s="525"/>
      <c r="AE16" s="525"/>
      <c r="AF16" s="525"/>
      <c r="AG16" s="526"/>
      <c r="AH16" s="524">
        <v>26</v>
      </c>
      <c r="AI16" s="525"/>
      <c r="AJ16" s="525"/>
      <c r="AK16" s="525"/>
      <c r="AL16" s="527"/>
      <c r="AM16" s="497"/>
      <c r="AN16" s="402"/>
      <c r="AO16" s="402"/>
      <c r="AP16" s="402"/>
      <c r="AQ16" s="402"/>
      <c r="AR16" s="402"/>
      <c r="AS16" s="402"/>
      <c r="AT16" s="403"/>
      <c r="AU16" s="485"/>
      <c r="AV16" s="486"/>
      <c r="AW16" s="486"/>
      <c r="AX16" s="486"/>
      <c r="AY16" s="408" t="s">
        <v>152</v>
      </c>
      <c r="AZ16" s="409"/>
      <c r="BA16" s="409"/>
      <c r="BB16" s="409"/>
      <c r="BC16" s="409"/>
      <c r="BD16" s="409"/>
      <c r="BE16" s="409"/>
      <c r="BF16" s="409"/>
      <c r="BG16" s="409"/>
      <c r="BH16" s="409"/>
      <c r="BI16" s="409"/>
      <c r="BJ16" s="409"/>
      <c r="BK16" s="409"/>
      <c r="BL16" s="409"/>
      <c r="BM16" s="410"/>
      <c r="BN16" s="428">
        <v>2304882</v>
      </c>
      <c r="BO16" s="429"/>
      <c r="BP16" s="429"/>
      <c r="BQ16" s="429"/>
      <c r="BR16" s="429"/>
      <c r="BS16" s="429"/>
      <c r="BT16" s="429"/>
      <c r="BU16" s="430"/>
      <c r="BV16" s="428">
        <v>2282505</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5">
      <c r="A17" s="187"/>
      <c r="B17" s="550"/>
      <c r="C17" s="551"/>
      <c r="D17" s="551"/>
      <c r="E17" s="551"/>
      <c r="F17" s="551"/>
      <c r="G17" s="551"/>
      <c r="H17" s="551"/>
      <c r="I17" s="551"/>
      <c r="J17" s="551"/>
      <c r="K17" s="552"/>
      <c r="L17" s="202"/>
      <c r="M17" s="513" t="s">
        <v>153</v>
      </c>
      <c r="N17" s="514"/>
      <c r="O17" s="514"/>
      <c r="P17" s="514"/>
      <c r="Q17" s="515"/>
      <c r="R17" s="516" t="s">
        <v>154</v>
      </c>
      <c r="S17" s="517"/>
      <c r="T17" s="517"/>
      <c r="U17" s="517"/>
      <c r="V17" s="518"/>
      <c r="W17" s="519" t="s">
        <v>155</v>
      </c>
      <c r="X17" s="441"/>
      <c r="Y17" s="441"/>
      <c r="Z17" s="441"/>
      <c r="AA17" s="441"/>
      <c r="AB17" s="442"/>
      <c r="AC17" s="404">
        <v>3728</v>
      </c>
      <c r="AD17" s="405"/>
      <c r="AE17" s="405"/>
      <c r="AF17" s="405"/>
      <c r="AG17" s="406"/>
      <c r="AH17" s="404">
        <v>3846</v>
      </c>
      <c r="AI17" s="405"/>
      <c r="AJ17" s="405"/>
      <c r="AK17" s="405"/>
      <c r="AL17" s="407"/>
      <c r="AM17" s="497"/>
      <c r="AN17" s="402"/>
      <c r="AO17" s="402"/>
      <c r="AP17" s="402"/>
      <c r="AQ17" s="402"/>
      <c r="AR17" s="402"/>
      <c r="AS17" s="402"/>
      <c r="AT17" s="403"/>
      <c r="AU17" s="485"/>
      <c r="AV17" s="486"/>
      <c r="AW17" s="486"/>
      <c r="AX17" s="486"/>
      <c r="AY17" s="408" t="s">
        <v>156</v>
      </c>
      <c r="AZ17" s="409"/>
      <c r="BA17" s="409"/>
      <c r="BB17" s="409"/>
      <c r="BC17" s="409"/>
      <c r="BD17" s="409"/>
      <c r="BE17" s="409"/>
      <c r="BF17" s="409"/>
      <c r="BG17" s="409"/>
      <c r="BH17" s="409"/>
      <c r="BI17" s="409"/>
      <c r="BJ17" s="409"/>
      <c r="BK17" s="409"/>
      <c r="BL17" s="409"/>
      <c r="BM17" s="410"/>
      <c r="BN17" s="428">
        <v>1881596</v>
      </c>
      <c r="BO17" s="429"/>
      <c r="BP17" s="429"/>
      <c r="BQ17" s="429"/>
      <c r="BR17" s="429"/>
      <c r="BS17" s="429"/>
      <c r="BT17" s="429"/>
      <c r="BU17" s="430"/>
      <c r="BV17" s="428">
        <v>1962151</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5">
      <c r="A18" s="187"/>
      <c r="B18" s="490" t="s">
        <v>157</v>
      </c>
      <c r="C18" s="491"/>
      <c r="D18" s="491"/>
      <c r="E18" s="492"/>
      <c r="F18" s="492"/>
      <c r="G18" s="492"/>
      <c r="H18" s="492"/>
      <c r="I18" s="492"/>
      <c r="J18" s="492"/>
      <c r="K18" s="492"/>
      <c r="L18" s="493">
        <v>37.75</v>
      </c>
      <c r="M18" s="493"/>
      <c r="N18" s="493"/>
      <c r="O18" s="493"/>
      <c r="P18" s="493"/>
      <c r="Q18" s="493"/>
      <c r="R18" s="494"/>
      <c r="S18" s="494"/>
      <c r="T18" s="494"/>
      <c r="U18" s="494"/>
      <c r="V18" s="495"/>
      <c r="W18" s="509"/>
      <c r="X18" s="510"/>
      <c r="Y18" s="510"/>
      <c r="Z18" s="510"/>
      <c r="AA18" s="510"/>
      <c r="AB18" s="520"/>
      <c r="AC18" s="392">
        <v>71.8</v>
      </c>
      <c r="AD18" s="393"/>
      <c r="AE18" s="393"/>
      <c r="AF18" s="393"/>
      <c r="AG18" s="496"/>
      <c r="AH18" s="392">
        <v>71</v>
      </c>
      <c r="AI18" s="393"/>
      <c r="AJ18" s="393"/>
      <c r="AK18" s="393"/>
      <c r="AL18" s="394"/>
      <c r="AM18" s="497"/>
      <c r="AN18" s="402"/>
      <c r="AO18" s="402"/>
      <c r="AP18" s="402"/>
      <c r="AQ18" s="402"/>
      <c r="AR18" s="402"/>
      <c r="AS18" s="402"/>
      <c r="AT18" s="403"/>
      <c r="AU18" s="485"/>
      <c r="AV18" s="486"/>
      <c r="AW18" s="486"/>
      <c r="AX18" s="486"/>
      <c r="AY18" s="408" t="s">
        <v>158</v>
      </c>
      <c r="AZ18" s="409"/>
      <c r="BA18" s="409"/>
      <c r="BB18" s="409"/>
      <c r="BC18" s="409"/>
      <c r="BD18" s="409"/>
      <c r="BE18" s="409"/>
      <c r="BF18" s="409"/>
      <c r="BG18" s="409"/>
      <c r="BH18" s="409"/>
      <c r="BI18" s="409"/>
      <c r="BJ18" s="409"/>
      <c r="BK18" s="409"/>
      <c r="BL18" s="409"/>
      <c r="BM18" s="410"/>
      <c r="BN18" s="428">
        <v>2618257</v>
      </c>
      <c r="BO18" s="429"/>
      <c r="BP18" s="429"/>
      <c r="BQ18" s="429"/>
      <c r="BR18" s="429"/>
      <c r="BS18" s="429"/>
      <c r="BT18" s="429"/>
      <c r="BU18" s="430"/>
      <c r="BV18" s="428">
        <v>2636847</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5">
      <c r="A19" s="187"/>
      <c r="B19" s="490" t="s">
        <v>159</v>
      </c>
      <c r="C19" s="491"/>
      <c r="D19" s="491"/>
      <c r="E19" s="492"/>
      <c r="F19" s="492"/>
      <c r="G19" s="492"/>
      <c r="H19" s="492"/>
      <c r="I19" s="492"/>
      <c r="J19" s="492"/>
      <c r="K19" s="492"/>
      <c r="L19" s="498">
        <v>296</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160</v>
      </c>
      <c r="AZ19" s="409"/>
      <c r="BA19" s="409"/>
      <c r="BB19" s="409"/>
      <c r="BC19" s="409"/>
      <c r="BD19" s="409"/>
      <c r="BE19" s="409"/>
      <c r="BF19" s="409"/>
      <c r="BG19" s="409"/>
      <c r="BH19" s="409"/>
      <c r="BI19" s="409"/>
      <c r="BJ19" s="409"/>
      <c r="BK19" s="409"/>
      <c r="BL19" s="409"/>
      <c r="BM19" s="410"/>
      <c r="BN19" s="428">
        <v>3319894</v>
      </c>
      <c r="BO19" s="429"/>
      <c r="BP19" s="429"/>
      <c r="BQ19" s="429"/>
      <c r="BR19" s="429"/>
      <c r="BS19" s="429"/>
      <c r="BT19" s="429"/>
      <c r="BU19" s="430"/>
      <c r="BV19" s="428">
        <v>3269664</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5">
      <c r="A20" s="187"/>
      <c r="B20" s="490" t="s">
        <v>161</v>
      </c>
      <c r="C20" s="491"/>
      <c r="D20" s="491"/>
      <c r="E20" s="492"/>
      <c r="F20" s="492"/>
      <c r="G20" s="492"/>
      <c r="H20" s="492"/>
      <c r="I20" s="492"/>
      <c r="J20" s="492"/>
      <c r="K20" s="492"/>
      <c r="L20" s="498">
        <v>4406</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2">
      <c r="A21" s="187"/>
      <c r="B21" s="487" t="s">
        <v>162</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5">
      <c r="A22" s="187"/>
      <c r="B22" s="457" t="s">
        <v>163</v>
      </c>
      <c r="C22" s="458"/>
      <c r="D22" s="459"/>
      <c r="E22" s="466" t="s">
        <v>1</v>
      </c>
      <c r="F22" s="441"/>
      <c r="G22" s="441"/>
      <c r="H22" s="441"/>
      <c r="I22" s="441"/>
      <c r="J22" s="441"/>
      <c r="K22" s="442"/>
      <c r="L22" s="466" t="s">
        <v>164</v>
      </c>
      <c r="M22" s="441"/>
      <c r="N22" s="441"/>
      <c r="O22" s="441"/>
      <c r="P22" s="442"/>
      <c r="Q22" s="451" t="s">
        <v>165</v>
      </c>
      <c r="R22" s="452"/>
      <c r="S22" s="452"/>
      <c r="T22" s="452"/>
      <c r="U22" s="452"/>
      <c r="V22" s="467"/>
      <c r="W22" s="469" t="s">
        <v>166</v>
      </c>
      <c r="X22" s="458"/>
      <c r="Y22" s="459"/>
      <c r="Z22" s="466" t="s">
        <v>1</v>
      </c>
      <c r="AA22" s="441"/>
      <c r="AB22" s="441"/>
      <c r="AC22" s="441"/>
      <c r="AD22" s="441"/>
      <c r="AE22" s="441"/>
      <c r="AF22" s="441"/>
      <c r="AG22" s="442"/>
      <c r="AH22" s="440" t="s">
        <v>167</v>
      </c>
      <c r="AI22" s="441"/>
      <c r="AJ22" s="441"/>
      <c r="AK22" s="441"/>
      <c r="AL22" s="442"/>
      <c r="AM22" s="440" t="s">
        <v>168</v>
      </c>
      <c r="AN22" s="446"/>
      <c r="AO22" s="446"/>
      <c r="AP22" s="446"/>
      <c r="AQ22" s="446"/>
      <c r="AR22" s="447"/>
      <c r="AS22" s="451" t="s">
        <v>165</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2">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169</v>
      </c>
      <c r="AZ23" s="421"/>
      <c r="BA23" s="421"/>
      <c r="BB23" s="421"/>
      <c r="BC23" s="421"/>
      <c r="BD23" s="421"/>
      <c r="BE23" s="421"/>
      <c r="BF23" s="421"/>
      <c r="BG23" s="421"/>
      <c r="BH23" s="421"/>
      <c r="BI23" s="421"/>
      <c r="BJ23" s="421"/>
      <c r="BK23" s="421"/>
      <c r="BL23" s="421"/>
      <c r="BM23" s="422"/>
      <c r="BN23" s="428">
        <v>4455857</v>
      </c>
      <c r="BO23" s="429"/>
      <c r="BP23" s="429"/>
      <c r="BQ23" s="429"/>
      <c r="BR23" s="429"/>
      <c r="BS23" s="429"/>
      <c r="BT23" s="429"/>
      <c r="BU23" s="430"/>
      <c r="BV23" s="428">
        <v>4285360</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5">
      <c r="A24" s="187"/>
      <c r="B24" s="460"/>
      <c r="C24" s="461"/>
      <c r="D24" s="462"/>
      <c r="E24" s="401" t="s">
        <v>170</v>
      </c>
      <c r="F24" s="402"/>
      <c r="G24" s="402"/>
      <c r="H24" s="402"/>
      <c r="I24" s="402"/>
      <c r="J24" s="402"/>
      <c r="K24" s="403"/>
      <c r="L24" s="404">
        <v>1</v>
      </c>
      <c r="M24" s="405"/>
      <c r="N24" s="405"/>
      <c r="O24" s="405"/>
      <c r="P24" s="406"/>
      <c r="Q24" s="404">
        <v>7470</v>
      </c>
      <c r="R24" s="405"/>
      <c r="S24" s="405"/>
      <c r="T24" s="405"/>
      <c r="U24" s="405"/>
      <c r="V24" s="406"/>
      <c r="W24" s="470"/>
      <c r="X24" s="461"/>
      <c r="Y24" s="462"/>
      <c r="Z24" s="401" t="s">
        <v>171</v>
      </c>
      <c r="AA24" s="402"/>
      <c r="AB24" s="402"/>
      <c r="AC24" s="402"/>
      <c r="AD24" s="402"/>
      <c r="AE24" s="402"/>
      <c r="AF24" s="402"/>
      <c r="AG24" s="403"/>
      <c r="AH24" s="404">
        <v>94</v>
      </c>
      <c r="AI24" s="405"/>
      <c r="AJ24" s="405"/>
      <c r="AK24" s="405"/>
      <c r="AL24" s="406"/>
      <c r="AM24" s="404">
        <v>275702</v>
      </c>
      <c r="AN24" s="405"/>
      <c r="AO24" s="405"/>
      <c r="AP24" s="405"/>
      <c r="AQ24" s="405"/>
      <c r="AR24" s="406"/>
      <c r="AS24" s="404">
        <v>2933</v>
      </c>
      <c r="AT24" s="405"/>
      <c r="AU24" s="405"/>
      <c r="AV24" s="405"/>
      <c r="AW24" s="405"/>
      <c r="AX24" s="407"/>
      <c r="AY24" s="395" t="s">
        <v>172</v>
      </c>
      <c r="AZ24" s="396"/>
      <c r="BA24" s="396"/>
      <c r="BB24" s="396"/>
      <c r="BC24" s="396"/>
      <c r="BD24" s="396"/>
      <c r="BE24" s="396"/>
      <c r="BF24" s="396"/>
      <c r="BG24" s="396"/>
      <c r="BH24" s="396"/>
      <c r="BI24" s="396"/>
      <c r="BJ24" s="396"/>
      <c r="BK24" s="396"/>
      <c r="BL24" s="396"/>
      <c r="BM24" s="397"/>
      <c r="BN24" s="428">
        <v>3748920</v>
      </c>
      <c r="BO24" s="429"/>
      <c r="BP24" s="429"/>
      <c r="BQ24" s="429"/>
      <c r="BR24" s="429"/>
      <c r="BS24" s="429"/>
      <c r="BT24" s="429"/>
      <c r="BU24" s="430"/>
      <c r="BV24" s="428">
        <v>3565530</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2">
      <c r="A25" s="187"/>
      <c r="B25" s="460"/>
      <c r="C25" s="461"/>
      <c r="D25" s="462"/>
      <c r="E25" s="401" t="s">
        <v>173</v>
      </c>
      <c r="F25" s="402"/>
      <c r="G25" s="402"/>
      <c r="H25" s="402"/>
      <c r="I25" s="402"/>
      <c r="J25" s="402"/>
      <c r="K25" s="403"/>
      <c r="L25" s="404">
        <v>1</v>
      </c>
      <c r="M25" s="405"/>
      <c r="N25" s="405"/>
      <c r="O25" s="405"/>
      <c r="P25" s="406"/>
      <c r="Q25" s="404">
        <v>6130</v>
      </c>
      <c r="R25" s="405"/>
      <c r="S25" s="405"/>
      <c r="T25" s="405"/>
      <c r="U25" s="405"/>
      <c r="V25" s="406"/>
      <c r="W25" s="470"/>
      <c r="X25" s="461"/>
      <c r="Y25" s="462"/>
      <c r="Z25" s="401" t="s">
        <v>174</v>
      </c>
      <c r="AA25" s="402"/>
      <c r="AB25" s="402"/>
      <c r="AC25" s="402"/>
      <c r="AD25" s="402"/>
      <c r="AE25" s="402"/>
      <c r="AF25" s="402"/>
      <c r="AG25" s="403"/>
      <c r="AH25" s="404" t="s">
        <v>137</v>
      </c>
      <c r="AI25" s="405"/>
      <c r="AJ25" s="405"/>
      <c r="AK25" s="405"/>
      <c r="AL25" s="406"/>
      <c r="AM25" s="404" t="s">
        <v>137</v>
      </c>
      <c r="AN25" s="405"/>
      <c r="AO25" s="405"/>
      <c r="AP25" s="405"/>
      <c r="AQ25" s="405"/>
      <c r="AR25" s="406"/>
      <c r="AS25" s="404" t="s">
        <v>137</v>
      </c>
      <c r="AT25" s="405"/>
      <c r="AU25" s="405"/>
      <c r="AV25" s="405"/>
      <c r="AW25" s="405"/>
      <c r="AX25" s="407"/>
      <c r="AY25" s="420" t="s">
        <v>175</v>
      </c>
      <c r="AZ25" s="421"/>
      <c r="BA25" s="421"/>
      <c r="BB25" s="421"/>
      <c r="BC25" s="421"/>
      <c r="BD25" s="421"/>
      <c r="BE25" s="421"/>
      <c r="BF25" s="421"/>
      <c r="BG25" s="421"/>
      <c r="BH25" s="421"/>
      <c r="BI25" s="421"/>
      <c r="BJ25" s="421"/>
      <c r="BK25" s="421"/>
      <c r="BL25" s="421"/>
      <c r="BM25" s="422"/>
      <c r="BN25" s="423">
        <v>3583411</v>
      </c>
      <c r="BO25" s="424"/>
      <c r="BP25" s="424"/>
      <c r="BQ25" s="424"/>
      <c r="BR25" s="424"/>
      <c r="BS25" s="424"/>
      <c r="BT25" s="424"/>
      <c r="BU25" s="425"/>
      <c r="BV25" s="423">
        <v>3826391</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2">
      <c r="A26" s="187"/>
      <c r="B26" s="460"/>
      <c r="C26" s="461"/>
      <c r="D26" s="462"/>
      <c r="E26" s="401" t="s">
        <v>176</v>
      </c>
      <c r="F26" s="402"/>
      <c r="G26" s="402"/>
      <c r="H26" s="402"/>
      <c r="I26" s="402"/>
      <c r="J26" s="402"/>
      <c r="K26" s="403"/>
      <c r="L26" s="404">
        <v>1</v>
      </c>
      <c r="M26" s="405"/>
      <c r="N26" s="405"/>
      <c r="O26" s="405"/>
      <c r="P26" s="406"/>
      <c r="Q26" s="404">
        <v>5820</v>
      </c>
      <c r="R26" s="405"/>
      <c r="S26" s="405"/>
      <c r="T26" s="405"/>
      <c r="U26" s="405"/>
      <c r="V26" s="406"/>
      <c r="W26" s="470"/>
      <c r="X26" s="461"/>
      <c r="Y26" s="462"/>
      <c r="Z26" s="401" t="s">
        <v>177</v>
      </c>
      <c r="AA26" s="483"/>
      <c r="AB26" s="483"/>
      <c r="AC26" s="483"/>
      <c r="AD26" s="483"/>
      <c r="AE26" s="483"/>
      <c r="AF26" s="483"/>
      <c r="AG26" s="484"/>
      <c r="AH26" s="404">
        <v>1</v>
      </c>
      <c r="AI26" s="405"/>
      <c r="AJ26" s="405"/>
      <c r="AK26" s="405"/>
      <c r="AL26" s="406"/>
      <c r="AM26" s="404" t="s">
        <v>178</v>
      </c>
      <c r="AN26" s="405"/>
      <c r="AO26" s="405"/>
      <c r="AP26" s="405"/>
      <c r="AQ26" s="405"/>
      <c r="AR26" s="406"/>
      <c r="AS26" s="404" t="s">
        <v>178</v>
      </c>
      <c r="AT26" s="405"/>
      <c r="AU26" s="405"/>
      <c r="AV26" s="405"/>
      <c r="AW26" s="405"/>
      <c r="AX26" s="407"/>
      <c r="AY26" s="437" t="s">
        <v>179</v>
      </c>
      <c r="AZ26" s="438"/>
      <c r="BA26" s="438"/>
      <c r="BB26" s="438"/>
      <c r="BC26" s="438"/>
      <c r="BD26" s="438"/>
      <c r="BE26" s="438"/>
      <c r="BF26" s="438"/>
      <c r="BG26" s="438"/>
      <c r="BH26" s="438"/>
      <c r="BI26" s="438"/>
      <c r="BJ26" s="438"/>
      <c r="BK26" s="438"/>
      <c r="BL26" s="438"/>
      <c r="BM26" s="439"/>
      <c r="BN26" s="428" t="s">
        <v>137</v>
      </c>
      <c r="BO26" s="429"/>
      <c r="BP26" s="429"/>
      <c r="BQ26" s="429"/>
      <c r="BR26" s="429"/>
      <c r="BS26" s="429"/>
      <c r="BT26" s="429"/>
      <c r="BU26" s="430"/>
      <c r="BV26" s="428" t="s">
        <v>137</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5">
      <c r="A27" s="187"/>
      <c r="B27" s="460"/>
      <c r="C27" s="461"/>
      <c r="D27" s="462"/>
      <c r="E27" s="401" t="s">
        <v>180</v>
      </c>
      <c r="F27" s="402"/>
      <c r="G27" s="402"/>
      <c r="H27" s="402"/>
      <c r="I27" s="402"/>
      <c r="J27" s="402"/>
      <c r="K27" s="403"/>
      <c r="L27" s="404">
        <v>1</v>
      </c>
      <c r="M27" s="405"/>
      <c r="N27" s="405"/>
      <c r="O27" s="405"/>
      <c r="P27" s="406"/>
      <c r="Q27" s="404">
        <v>3500</v>
      </c>
      <c r="R27" s="405"/>
      <c r="S27" s="405"/>
      <c r="T27" s="405"/>
      <c r="U27" s="405"/>
      <c r="V27" s="406"/>
      <c r="W27" s="470"/>
      <c r="X27" s="461"/>
      <c r="Y27" s="462"/>
      <c r="Z27" s="401" t="s">
        <v>181</v>
      </c>
      <c r="AA27" s="402"/>
      <c r="AB27" s="402"/>
      <c r="AC27" s="402"/>
      <c r="AD27" s="402"/>
      <c r="AE27" s="402"/>
      <c r="AF27" s="402"/>
      <c r="AG27" s="403"/>
      <c r="AH27" s="404">
        <v>10</v>
      </c>
      <c r="AI27" s="405"/>
      <c r="AJ27" s="405"/>
      <c r="AK27" s="405"/>
      <c r="AL27" s="406"/>
      <c r="AM27" s="404">
        <v>29180</v>
      </c>
      <c r="AN27" s="405"/>
      <c r="AO27" s="405"/>
      <c r="AP27" s="405"/>
      <c r="AQ27" s="405"/>
      <c r="AR27" s="406"/>
      <c r="AS27" s="404">
        <v>2918</v>
      </c>
      <c r="AT27" s="405"/>
      <c r="AU27" s="405"/>
      <c r="AV27" s="405"/>
      <c r="AW27" s="405"/>
      <c r="AX27" s="407"/>
      <c r="AY27" s="434" t="s">
        <v>182</v>
      </c>
      <c r="AZ27" s="435"/>
      <c r="BA27" s="435"/>
      <c r="BB27" s="435"/>
      <c r="BC27" s="435"/>
      <c r="BD27" s="435"/>
      <c r="BE27" s="435"/>
      <c r="BF27" s="435"/>
      <c r="BG27" s="435"/>
      <c r="BH27" s="435"/>
      <c r="BI27" s="435"/>
      <c r="BJ27" s="435"/>
      <c r="BK27" s="435"/>
      <c r="BL27" s="435"/>
      <c r="BM27" s="436"/>
      <c r="BN27" s="431">
        <v>366863</v>
      </c>
      <c r="BO27" s="432"/>
      <c r="BP27" s="432"/>
      <c r="BQ27" s="432"/>
      <c r="BR27" s="432"/>
      <c r="BS27" s="432"/>
      <c r="BT27" s="432"/>
      <c r="BU27" s="433"/>
      <c r="BV27" s="431">
        <v>366857</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2">
      <c r="A28" s="187"/>
      <c r="B28" s="460"/>
      <c r="C28" s="461"/>
      <c r="D28" s="462"/>
      <c r="E28" s="401" t="s">
        <v>183</v>
      </c>
      <c r="F28" s="402"/>
      <c r="G28" s="402"/>
      <c r="H28" s="402"/>
      <c r="I28" s="402"/>
      <c r="J28" s="402"/>
      <c r="K28" s="403"/>
      <c r="L28" s="404">
        <v>1</v>
      </c>
      <c r="M28" s="405"/>
      <c r="N28" s="405"/>
      <c r="O28" s="405"/>
      <c r="P28" s="406"/>
      <c r="Q28" s="404">
        <v>2700</v>
      </c>
      <c r="R28" s="405"/>
      <c r="S28" s="405"/>
      <c r="T28" s="405"/>
      <c r="U28" s="405"/>
      <c r="V28" s="406"/>
      <c r="W28" s="470"/>
      <c r="X28" s="461"/>
      <c r="Y28" s="462"/>
      <c r="Z28" s="401" t="s">
        <v>184</v>
      </c>
      <c r="AA28" s="402"/>
      <c r="AB28" s="402"/>
      <c r="AC28" s="402"/>
      <c r="AD28" s="402"/>
      <c r="AE28" s="402"/>
      <c r="AF28" s="402"/>
      <c r="AG28" s="403"/>
      <c r="AH28" s="404" t="s">
        <v>137</v>
      </c>
      <c r="AI28" s="405"/>
      <c r="AJ28" s="405"/>
      <c r="AK28" s="405"/>
      <c r="AL28" s="406"/>
      <c r="AM28" s="404" t="s">
        <v>137</v>
      </c>
      <c r="AN28" s="405"/>
      <c r="AO28" s="405"/>
      <c r="AP28" s="405"/>
      <c r="AQ28" s="405"/>
      <c r="AR28" s="406"/>
      <c r="AS28" s="404" t="s">
        <v>137</v>
      </c>
      <c r="AT28" s="405"/>
      <c r="AU28" s="405"/>
      <c r="AV28" s="405"/>
      <c r="AW28" s="405"/>
      <c r="AX28" s="407"/>
      <c r="AY28" s="411" t="s">
        <v>185</v>
      </c>
      <c r="AZ28" s="412"/>
      <c r="BA28" s="412"/>
      <c r="BB28" s="413"/>
      <c r="BC28" s="420" t="s">
        <v>48</v>
      </c>
      <c r="BD28" s="421"/>
      <c r="BE28" s="421"/>
      <c r="BF28" s="421"/>
      <c r="BG28" s="421"/>
      <c r="BH28" s="421"/>
      <c r="BI28" s="421"/>
      <c r="BJ28" s="421"/>
      <c r="BK28" s="421"/>
      <c r="BL28" s="421"/>
      <c r="BM28" s="422"/>
      <c r="BN28" s="423">
        <v>354666</v>
      </c>
      <c r="BO28" s="424"/>
      <c r="BP28" s="424"/>
      <c r="BQ28" s="424"/>
      <c r="BR28" s="424"/>
      <c r="BS28" s="424"/>
      <c r="BT28" s="424"/>
      <c r="BU28" s="425"/>
      <c r="BV28" s="423">
        <v>354654</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2">
      <c r="A29" s="187"/>
      <c r="B29" s="460"/>
      <c r="C29" s="461"/>
      <c r="D29" s="462"/>
      <c r="E29" s="401" t="s">
        <v>186</v>
      </c>
      <c r="F29" s="402"/>
      <c r="G29" s="402"/>
      <c r="H29" s="402"/>
      <c r="I29" s="402"/>
      <c r="J29" s="402"/>
      <c r="K29" s="403"/>
      <c r="L29" s="404">
        <v>10</v>
      </c>
      <c r="M29" s="405"/>
      <c r="N29" s="405"/>
      <c r="O29" s="405"/>
      <c r="P29" s="406"/>
      <c r="Q29" s="404">
        <v>2500</v>
      </c>
      <c r="R29" s="405"/>
      <c r="S29" s="405"/>
      <c r="T29" s="405"/>
      <c r="U29" s="405"/>
      <c r="V29" s="406"/>
      <c r="W29" s="471"/>
      <c r="X29" s="472"/>
      <c r="Y29" s="473"/>
      <c r="Z29" s="401" t="s">
        <v>187</v>
      </c>
      <c r="AA29" s="402"/>
      <c r="AB29" s="402"/>
      <c r="AC29" s="402"/>
      <c r="AD29" s="402"/>
      <c r="AE29" s="402"/>
      <c r="AF29" s="402"/>
      <c r="AG29" s="403"/>
      <c r="AH29" s="404">
        <v>104</v>
      </c>
      <c r="AI29" s="405"/>
      <c r="AJ29" s="405"/>
      <c r="AK29" s="405"/>
      <c r="AL29" s="406"/>
      <c r="AM29" s="404">
        <v>304882</v>
      </c>
      <c r="AN29" s="405"/>
      <c r="AO29" s="405"/>
      <c r="AP29" s="405"/>
      <c r="AQ29" s="405"/>
      <c r="AR29" s="406"/>
      <c r="AS29" s="404">
        <v>2932</v>
      </c>
      <c r="AT29" s="405"/>
      <c r="AU29" s="405"/>
      <c r="AV29" s="405"/>
      <c r="AW29" s="405"/>
      <c r="AX29" s="407"/>
      <c r="AY29" s="414"/>
      <c r="AZ29" s="415"/>
      <c r="BA29" s="415"/>
      <c r="BB29" s="416"/>
      <c r="BC29" s="408" t="s">
        <v>188</v>
      </c>
      <c r="BD29" s="409"/>
      <c r="BE29" s="409"/>
      <c r="BF29" s="409"/>
      <c r="BG29" s="409"/>
      <c r="BH29" s="409"/>
      <c r="BI29" s="409"/>
      <c r="BJ29" s="409"/>
      <c r="BK29" s="409"/>
      <c r="BL29" s="409"/>
      <c r="BM29" s="410"/>
      <c r="BN29" s="428">
        <v>785</v>
      </c>
      <c r="BO29" s="429"/>
      <c r="BP29" s="429"/>
      <c r="BQ29" s="429"/>
      <c r="BR29" s="429"/>
      <c r="BS29" s="429"/>
      <c r="BT29" s="429"/>
      <c r="BU29" s="430"/>
      <c r="BV29" s="428">
        <v>785</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5">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189</v>
      </c>
      <c r="X30" s="481"/>
      <c r="Y30" s="481"/>
      <c r="Z30" s="481"/>
      <c r="AA30" s="481"/>
      <c r="AB30" s="481"/>
      <c r="AC30" s="481"/>
      <c r="AD30" s="481"/>
      <c r="AE30" s="481"/>
      <c r="AF30" s="481"/>
      <c r="AG30" s="482"/>
      <c r="AH30" s="392">
        <v>98</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327282</v>
      </c>
      <c r="BO30" s="432"/>
      <c r="BP30" s="432"/>
      <c r="BQ30" s="432"/>
      <c r="BR30" s="432"/>
      <c r="BS30" s="432"/>
      <c r="BT30" s="432"/>
      <c r="BU30" s="433"/>
      <c r="BV30" s="431">
        <v>326361</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1" t="s">
        <v>196</v>
      </c>
      <c r="D33" s="391"/>
      <c r="E33" s="390" t="s">
        <v>197</v>
      </c>
      <c r="F33" s="390"/>
      <c r="G33" s="390"/>
      <c r="H33" s="390"/>
      <c r="I33" s="390"/>
      <c r="J33" s="390"/>
      <c r="K33" s="390"/>
      <c r="L33" s="390"/>
      <c r="M33" s="390"/>
      <c r="N33" s="390"/>
      <c r="O33" s="390"/>
      <c r="P33" s="390"/>
      <c r="Q33" s="390"/>
      <c r="R33" s="390"/>
      <c r="S33" s="390"/>
      <c r="T33" s="216"/>
      <c r="U33" s="391" t="s">
        <v>196</v>
      </c>
      <c r="V33" s="391"/>
      <c r="W33" s="390" t="s">
        <v>197</v>
      </c>
      <c r="X33" s="390"/>
      <c r="Y33" s="390"/>
      <c r="Z33" s="390"/>
      <c r="AA33" s="390"/>
      <c r="AB33" s="390"/>
      <c r="AC33" s="390"/>
      <c r="AD33" s="390"/>
      <c r="AE33" s="390"/>
      <c r="AF33" s="390"/>
      <c r="AG33" s="390"/>
      <c r="AH33" s="390"/>
      <c r="AI33" s="390"/>
      <c r="AJ33" s="390"/>
      <c r="AK33" s="390"/>
      <c r="AL33" s="216"/>
      <c r="AM33" s="391" t="s">
        <v>196</v>
      </c>
      <c r="AN33" s="391"/>
      <c r="AO33" s="390" t="s">
        <v>197</v>
      </c>
      <c r="AP33" s="390"/>
      <c r="AQ33" s="390"/>
      <c r="AR33" s="390"/>
      <c r="AS33" s="390"/>
      <c r="AT33" s="390"/>
      <c r="AU33" s="390"/>
      <c r="AV33" s="390"/>
      <c r="AW33" s="390"/>
      <c r="AX33" s="390"/>
      <c r="AY33" s="390"/>
      <c r="AZ33" s="390"/>
      <c r="BA33" s="390"/>
      <c r="BB33" s="390"/>
      <c r="BC33" s="390"/>
      <c r="BD33" s="217"/>
      <c r="BE33" s="390" t="s">
        <v>198</v>
      </c>
      <c r="BF33" s="390"/>
      <c r="BG33" s="390" t="s">
        <v>199</v>
      </c>
      <c r="BH33" s="390"/>
      <c r="BI33" s="390"/>
      <c r="BJ33" s="390"/>
      <c r="BK33" s="390"/>
      <c r="BL33" s="390"/>
      <c r="BM33" s="390"/>
      <c r="BN33" s="390"/>
      <c r="BO33" s="390"/>
      <c r="BP33" s="390"/>
      <c r="BQ33" s="390"/>
      <c r="BR33" s="390"/>
      <c r="BS33" s="390"/>
      <c r="BT33" s="390"/>
      <c r="BU33" s="390"/>
      <c r="BV33" s="217"/>
      <c r="BW33" s="391" t="s">
        <v>198</v>
      </c>
      <c r="BX33" s="391"/>
      <c r="BY33" s="390" t="s">
        <v>200</v>
      </c>
      <c r="BZ33" s="390"/>
      <c r="CA33" s="390"/>
      <c r="CB33" s="390"/>
      <c r="CC33" s="390"/>
      <c r="CD33" s="390"/>
      <c r="CE33" s="390"/>
      <c r="CF33" s="390"/>
      <c r="CG33" s="390"/>
      <c r="CH33" s="390"/>
      <c r="CI33" s="390"/>
      <c r="CJ33" s="390"/>
      <c r="CK33" s="390"/>
      <c r="CL33" s="390"/>
      <c r="CM33" s="390"/>
      <c r="CN33" s="216"/>
      <c r="CO33" s="391" t="s">
        <v>196</v>
      </c>
      <c r="CP33" s="391"/>
      <c r="CQ33" s="390" t="s">
        <v>201</v>
      </c>
      <c r="CR33" s="390"/>
      <c r="CS33" s="390"/>
      <c r="CT33" s="390"/>
      <c r="CU33" s="390"/>
      <c r="CV33" s="390"/>
      <c r="CW33" s="390"/>
      <c r="CX33" s="390"/>
      <c r="CY33" s="390"/>
      <c r="CZ33" s="390"/>
      <c r="DA33" s="390"/>
      <c r="DB33" s="390"/>
      <c r="DC33" s="390"/>
      <c r="DD33" s="390"/>
      <c r="DE33" s="390"/>
      <c r="DF33" s="216"/>
      <c r="DG33" s="389" t="s">
        <v>202</v>
      </c>
      <c r="DH33" s="389"/>
      <c r="DI33" s="218"/>
      <c r="DJ33" s="186"/>
      <c r="DK33" s="186"/>
      <c r="DL33" s="186"/>
      <c r="DM33" s="186"/>
      <c r="DN33" s="186"/>
      <c r="DO33" s="186"/>
    </row>
    <row r="34" spans="1:119" ht="32.25" customHeight="1" x14ac:dyDescent="0.2">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f>IF(AO34="","",MAX(C34:D43,U34:V43)+1)</f>
        <v>7</v>
      </c>
      <c r="AN34" s="387"/>
      <c r="AO34" s="386" t="str">
        <f>IF('各会計、関係団体の財政状況及び健全化判断比率'!B32="","",'各会計、関係団体の財政状況及び健全化判断比率'!B32)</f>
        <v>上水道事業会計</v>
      </c>
      <c r="AP34" s="386"/>
      <c r="AQ34" s="386"/>
      <c r="AR34" s="386"/>
      <c r="AS34" s="386"/>
      <c r="AT34" s="386"/>
      <c r="AU34" s="386"/>
      <c r="AV34" s="386"/>
      <c r="AW34" s="386"/>
      <c r="AX34" s="386"/>
      <c r="AY34" s="386"/>
      <c r="AZ34" s="386"/>
      <c r="BA34" s="386"/>
      <c r="BB34" s="386"/>
      <c r="BC34" s="386"/>
      <c r="BD34" s="214"/>
      <c r="BE34" s="387">
        <f>IF(BG34="","",MAX(C34:D43,U34:V43,AM34:AN43)+1)</f>
        <v>8</v>
      </c>
      <c r="BF34" s="387"/>
      <c r="BG34" s="386" t="str">
        <f>IF('各会計、関係団体の財政状況及び健全化判断比率'!B33="","",'各会計、関係団体の財政状況及び健全化判断比率'!B33)</f>
        <v>寄簡易水道事業特別会計</v>
      </c>
      <c r="BH34" s="386"/>
      <c r="BI34" s="386"/>
      <c r="BJ34" s="386"/>
      <c r="BK34" s="386"/>
      <c r="BL34" s="386"/>
      <c r="BM34" s="386"/>
      <c r="BN34" s="386"/>
      <c r="BO34" s="386"/>
      <c r="BP34" s="386"/>
      <c r="BQ34" s="386"/>
      <c r="BR34" s="386"/>
      <c r="BS34" s="386"/>
      <c r="BT34" s="386"/>
      <c r="BU34" s="386"/>
      <c r="BV34" s="214"/>
      <c r="BW34" s="387">
        <f>IF(BY34="","",MAX(C34:D43,U34:V43,AM34:AN43,BE34:BF43)+1)</f>
        <v>10</v>
      </c>
      <c r="BX34" s="387"/>
      <c r="BY34" s="386" t="str">
        <f>IF('各会計、関係団体の財政状況及び健全化判断比率'!B68="","",'各会計、関係団体の財政状況及び健全化判断比率'!B68)</f>
        <v>南足柄市外五ケ市町組合</v>
      </c>
      <c r="BZ34" s="386"/>
      <c r="CA34" s="386"/>
      <c r="CB34" s="386"/>
      <c r="CC34" s="386"/>
      <c r="CD34" s="386"/>
      <c r="CE34" s="386"/>
      <c r="CF34" s="386"/>
      <c r="CG34" s="386"/>
      <c r="CH34" s="386"/>
      <c r="CI34" s="386"/>
      <c r="CJ34" s="386"/>
      <c r="CK34" s="386"/>
      <c r="CL34" s="386"/>
      <c r="CM34" s="386"/>
      <c r="CN34" s="214"/>
      <c r="CO34" s="387">
        <f>IF(CQ34="","",MAX(C34:D43,U34:V43,AM34:AN43,BE34:BF43,BW34:BX43)+1)</f>
        <v>19</v>
      </c>
      <c r="CP34" s="387"/>
      <c r="CQ34" s="386" t="str">
        <f>IF('各会計、関係団体の財政状況及び健全化判断比率'!BS7="","",'各会計、関係団体の財政状況及び健全化判断比率'!BS7)</f>
        <v>有限会社　みやまの里</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2">
      <c r="A35" s="187"/>
      <c r="B35" s="213"/>
      <c r="C35" s="387">
        <f>IF(E35="","",C34+1)</f>
        <v>2</v>
      </c>
      <c r="D35" s="387"/>
      <c r="E35" s="386" t="str">
        <f>IF('各会計、関係団体の財政状況及び健全化判断比率'!B8="","",'各会計、関係団体の財政状況及び健全化判断比率'!B8)</f>
        <v>用地取得特別会計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国民健康保険診療所事業特別会計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9</v>
      </c>
      <c r="BF35" s="387"/>
      <c r="BG35" s="386" t="str">
        <f>IF('各会計、関係団体の財政状況及び健全化判断比率'!B34="","",'各会計、関係団体の財政状況及び健全化判断比率'!B34)</f>
        <v>下水道事業特別会計</v>
      </c>
      <c r="BH35" s="386"/>
      <c r="BI35" s="386"/>
      <c r="BJ35" s="386"/>
      <c r="BK35" s="386"/>
      <c r="BL35" s="386"/>
      <c r="BM35" s="386"/>
      <c r="BN35" s="386"/>
      <c r="BO35" s="386"/>
      <c r="BP35" s="386"/>
      <c r="BQ35" s="386"/>
      <c r="BR35" s="386"/>
      <c r="BS35" s="386"/>
      <c r="BT35" s="386"/>
      <c r="BU35" s="386"/>
      <c r="BV35" s="214"/>
      <c r="BW35" s="387">
        <f t="shared" ref="BW35:BW43" si="2">IF(BY35="","",BW34+1)</f>
        <v>11</v>
      </c>
      <c r="BX35" s="387"/>
      <c r="BY35" s="386" t="str">
        <f>IF('各会計、関係団体の財政状況及び健全化判断比率'!B69="","",'各会計、関係団体の財政状況及び健全化判断比率'!B69)</f>
        <v>松田町外二ヶ町組合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2">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介護保険事業特別会計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12</v>
      </c>
      <c r="BX36" s="387"/>
      <c r="BY36" s="386" t="str">
        <f>IF('各会計、関係団体の財政状況及び健全化判断比率'!B70="","",'各会計、関係団体の財政状況及び健全化判断比率'!B70)</f>
        <v>足柄上衛生組合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2">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6</v>
      </c>
      <c r="V37" s="387"/>
      <c r="W37" s="386" t="str">
        <f>IF('各会計、関係団体の財政状況及び健全化判断比率'!B31="","",'各会計、関係団体の財政状況及び健全化判断比率'!B31)</f>
        <v>後期高齢者医療特別会計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13</v>
      </c>
      <c r="BX37" s="387"/>
      <c r="BY37" s="386" t="str">
        <f>IF('各会計、関係団体の財政状況及び健全化判断比率'!B71="","",'各会計、関係団体の財政状況及び健全化判断比率'!B71)</f>
        <v>足柄東部清掃組合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2">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14</v>
      </c>
      <c r="BX38" s="387"/>
      <c r="BY38" s="386" t="str">
        <f>IF('各会計、関係団体の財政状況及び健全化判断比率'!B72="","",'各会計、関係団体の財政状況及び健全化判断比率'!B72)</f>
        <v>松田町外三ケ町組合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2">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15</v>
      </c>
      <c r="BX39" s="387"/>
      <c r="BY39" s="386" t="str">
        <f>IF('各会計、関係団体の財政状況及び健全化判断比率'!B73="","",'各会計、関係団体の財政状況及び健全化判断比率'!B73)</f>
        <v>神奈川県市町村職員退職手当組合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2">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16</v>
      </c>
      <c r="BX40" s="387"/>
      <c r="BY40" s="386" t="str">
        <f>IF('各会計、関係団体の財政状況及び健全化判断比率'!B74="","",'各会計、関係団体の財政状況及び健全化判断比率'!B74)</f>
        <v>神奈川県後期高齢者医療広域連合（一般会計）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2">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17</v>
      </c>
      <c r="BX41" s="387"/>
      <c r="BY41" s="386" t="str">
        <f>IF('各会計、関係団体の財政状況及び健全化判断比率'!B75="","",'各会計、関係団体の財政状況及び健全化判断比率'!B75)</f>
        <v>神奈川県後期高齢者医療広域連合（特別会計）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2">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18</v>
      </c>
      <c r="BX42" s="387"/>
      <c r="BY42" s="386" t="str">
        <f>IF('各会計、関係団体の財政状況及び健全化判断比率'!B76="","",'各会計、関係団体の財政状況及び健全化判断比率'!B76)</f>
        <v>神奈川県町村情報システム共同事業組合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2">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N1jhdUB+hWPkmR4kpzrnOyg//TgbAYUJ6DiNq0dHyYJ55it371Ti/MYAoSf1s9HQnKPyRdevGmYzJ2AMQ+APVw==" saltValue="qmTUxiO0SPI8GjyO9dhPd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211" t="s">
        <v>574</v>
      </c>
      <c r="D34" s="1211"/>
      <c r="E34" s="1212"/>
      <c r="F34" s="32">
        <v>12.85</v>
      </c>
      <c r="G34" s="33">
        <v>13.23</v>
      </c>
      <c r="H34" s="33">
        <v>14.03</v>
      </c>
      <c r="I34" s="33">
        <v>14.51</v>
      </c>
      <c r="J34" s="34">
        <v>15.24</v>
      </c>
      <c r="K34" s="22"/>
      <c r="L34" s="22"/>
      <c r="M34" s="22"/>
      <c r="N34" s="22"/>
      <c r="O34" s="22"/>
      <c r="P34" s="22"/>
    </row>
    <row r="35" spans="1:16" ht="39" customHeight="1" x14ac:dyDescent="0.2">
      <c r="A35" s="22"/>
      <c r="B35" s="35"/>
      <c r="C35" s="1205" t="s">
        <v>575</v>
      </c>
      <c r="D35" s="1206"/>
      <c r="E35" s="1207"/>
      <c r="F35" s="36">
        <v>8.2799999999999994</v>
      </c>
      <c r="G35" s="37">
        <v>6.93</v>
      </c>
      <c r="H35" s="37">
        <v>10.08</v>
      </c>
      <c r="I35" s="37">
        <v>5.1100000000000003</v>
      </c>
      <c r="J35" s="38">
        <v>7.19</v>
      </c>
      <c r="K35" s="22"/>
      <c r="L35" s="22"/>
      <c r="M35" s="22"/>
      <c r="N35" s="22"/>
      <c r="O35" s="22"/>
      <c r="P35" s="22"/>
    </row>
    <row r="36" spans="1:16" ht="39" customHeight="1" x14ac:dyDescent="0.2">
      <c r="A36" s="22"/>
      <c r="B36" s="35"/>
      <c r="C36" s="1205" t="s">
        <v>576</v>
      </c>
      <c r="D36" s="1206"/>
      <c r="E36" s="1207"/>
      <c r="F36" s="36">
        <v>1.9</v>
      </c>
      <c r="G36" s="37">
        <v>1.56</v>
      </c>
      <c r="H36" s="37">
        <v>2.15</v>
      </c>
      <c r="I36" s="37">
        <v>3.08</v>
      </c>
      <c r="J36" s="38">
        <v>2.86</v>
      </c>
      <c r="K36" s="22"/>
      <c r="L36" s="22"/>
      <c r="M36" s="22"/>
      <c r="N36" s="22"/>
      <c r="O36" s="22"/>
      <c r="P36" s="22"/>
    </row>
    <row r="37" spans="1:16" ht="39" customHeight="1" x14ac:dyDescent="0.2">
      <c r="A37" s="22"/>
      <c r="B37" s="35"/>
      <c r="C37" s="1205" t="s">
        <v>577</v>
      </c>
      <c r="D37" s="1206"/>
      <c r="E37" s="1207"/>
      <c r="F37" s="36">
        <v>1.81</v>
      </c>
      <c r="G37" s="37">
        <v>5.56</v>
      </c>
      <c r="H37" s="37">
        <v>5.34</v>
      </c>
      <c r="I37" s="37">
        <v>1.34</v>
      </c>
      <c r="J37" s="38">
        <v>2.82</v>
      </c>
      <c r="K37" s="22"/>
      <c r="L37" s="22"/>
      <c r="M37" s="22"/>
      <c r="N37" s="22"/>
      <c r="O37" s="22"/>
      <c r="P37" s="22"/>
    </row>
    <row r="38" spans="1:16" ht="39" customHeight="1" x14ac:dyDescent="0.2">
      <c r="A38" s="22"/>
      <c r="B38" s="35"/>
      <c r="C38" s="1205" t="s">
        <v>578</v>
      </c>
      <c r="D38" s="1206"/>
      <c r="E38" s="1207"/>
      <c r="F38" s="36">
        <v>0.25</v>
      </c>
      <c r="G38" s="37">
        <v>0.25</v>
      </c>
      <c r="H38" s="37">
        <v>0.77</v>
      </c>
      <c r="I38" s="37">
        <v>0.51</v>
      </c>
      <c r="J38" s="38">
        <v>0.97</v>
      </c>
      <c r="K38" s="22"/>
      <c r="L38" s="22"/>
      <c r="M38" s="22"/>
      <c r="N38" s="22"/>
      <c r="O38" s="22"/>
      <c r="P38" s="22"/>
    </row>
    <row r="39" spans="1:16" ht="39" customHeight="1" x14ac:dyDescent="0.2">
      <c r="A39" s="22"/>
      <c r="B39" s="35"/>
      <c r="C39" s="1205" t="s">
        <v>579</v>
      </c>
      <c r="D39" s="1206"/>
      <c r="E39" s="1207"/>
      <c r="F39" s="36">
        <v>0.15</v>
      </c>
      <c r="G39" s="37">
        <v>0.22</v>
      </c>
      <c r="H39" s="37">
        <v>0.45</v>
      </c>
      <c r="I39" s="37">
        <v>0.45</v>
      </c>
      <c r="J39" s="38">
        <v>0.56000000000000005</v>
      </c>
      <c r="K39" s="22"/>
      <c r="L39" s="22"/>
      <c r="M39" s="22"/>
      <c r="N39" s="22"/>
      <c r="O39" s="22"/>
      <c r="P39" s="22"/>
    </row>
    <row r="40" spans="1:16" ht="39" customHeight="1" x14ac:dyDescent="0.2">
      <c r="A40" s="22"/>
      <c r="B40" s="35"/>
      <c r="C40" s="1205" t="s">
        <v>580</v>
      </c>
      <c r="D40" s="1206"/>
      <c r="E40" s="1207"/>
      <c r="F40" s="36">
        <v>0.15</v>
      </c>
      <c r="G40" s="37">
        <v>0.3</v>
      </c>
      <c r="H40" s="37">
        <v>0.24</v>
      </c>
      <c r="I40" s="37">
        <v>0.4</v>
      </c>
      <c r="J40" s="38">
        <v>0.15</v>
      </c>
      <c r="K40" s="22"/>
      <c r="L40" s="22"/>
      <c r="M40" s="22"/>
      <c r="N40" s="22"/>
      <c r="O40" s="22"/>
      <c r="P40" s="22"/>
    </row>
    <row r="41" spans="1:16" ht="39" customHeight="1" x14ac:dyDescent="0.2">
      <c r="A41" s="22"/>
      <c r="B41" s="35"/>
      <c r="C41" s="1205" t="s">
        <v>581</v>
      </c>
      <c r="D41" s="1206"/>
      <c r="E41" s="1207"/>
      <c r="F41" s="36">
        <v>0.04</v>
      </c>
      <c r="G41" s="37">
        <v>0.08</v>
      </c>
      <c r="H41" s="37">
        <v>0.23</v>
      </c>
      <c r="I41" s="37">
        <v>0.16</v>
      </c>
      <c r="J41" s="38">
        <v>0.11</v>
      </c>
      <c r="K41" s="22"/>
      <c r="L41" s="22"/>
      <c r="M41" s="22"/>
      <c r="N41" s="22"/>
      <c r="O41" s="22"/>
      <c r="P41" s="22"/>
    </row>
    <row r="42" spans="1:16" ht="39" customHeight="1" x14ac:dyDescent="0.2">
      <c r="A42" s="22"/>
      <c r="B42" s="39"/>
      <c r="C42" s="1205" t="s">
        <v>582</v>
      </c>
      <c r="D42" s="1206"/>
      <c r="E42" s="1207"/>
      <c r="F42" s="36" t="s">
        <v>524</v>
      </c>
      <c r="G42" s="37" t="s">
        <v>524</v>
      </c>
      <c r="H42" s="37" t="s">
        <v>524</v>
      </c>
      <c r="I42" s="37" t="s">
        <v>524</v>
      </c>
      <c r="J42" s="38" t="s">
        <v>524</v>
      </c>
      <c r="K42" s="22"/>
      <c r="L42" s="22"/>
      <c r="M42" s="22"/>
      <c r="N42" s="22"/>
      <c r="O42" s="22"/>
      <c r="P42" s="22"/>
    </row>
    <row r="43" spans="1:16" ht="39" customHeight="1" thickBot="1" x14ac:dyDescent="0.25">
      <c r="A43" s="22"/>
      <c r="B43" s="40"/>
      <c r="C43" s="1208" t="s">
        <v>583</v>
      </c>
      <c r="D43" s="1209"/>
      <c r="E43" s="1210"/>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0bOwuSIhP+qAKyKRApxaREqJ2+UtXC0HLdaLw4v+oKa4xjTmIN7a0MVPvQExYToaMWG6VbL+MZqxqFquxAMYEA==" saltValue="dEDOCLVIP9MDcOLk1BKh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231" t="s">
        <v>11</v>
      </c>
      <c r="C45" s="1232"/>
      <c r="D45" s="58"/>
      <c r="E45" s="1237" t="s">
        <v>12</v>
      </c>
      <c r="F45" s="1237"/>
      <c r="G45" s="1237"/>
      <c r="H45" s="1237"/>
      <c r="I45" s="1237"/>
      <c r="J45" s="1238"/>
      <c r="K45" s="59">
        <v>331</v>
      </c>
      <c r="L45" s="60">
        <v>349</v>
      </c>
      <c r="M45" s="60">
        <v>350</v>
      </c>
      <c r="N45" s="60">
        <v>368</v>
      </c>
      <c r="O45" s="61">
        <v>350</v>
      </c>
      <c r="P45" s="48"/>
      <c r="Q45" s="48"/>
      <c r="R45" s="48"/>
      <c r="S45" s="48"/>
      <c r="T45" s="48"/>
      <c r="U45" s="48"/>
    </row>
    <row r="46" spans="1:21" ht="30.75" customHeight="1" x14ac:dyDescent="0.2">
      <c r="A46" s="48"/>
      <c r="B46" s="1233"/>
      <c r="C46" s="1234"/>
      <c r="D46" s="62"/>
      <c r="E46" s="1215" t="s">
        <v>13</v>
      </c>
      <c r="F46" s="1215"/>
      <c r="G46" s="1215"/>
      <c r="H46" s="1215"/>
      <c r="I46" s="1215"/>
      <c r="J46" s="1216"/>
      <c r="K46" s="63" t="s">
        <v>524</v>
      </c>
      <c r="L46" s="64" t="s">
        <v>524</v>
      </c>
      <c r="M46" s="64" t="s">
        <v>524</v>
      </c>
      <c r="N46" s="64" t="s">
        <v>524</v>
      </c>
      <c r="O46" s="65" t="s">
        <v>524</v>
      </c>
      <c r="P46" s="48"/>
      <c r="Q46" s="48"/>
      <c r="R46" s="48"/>
      <c r="S46" s="48"/>
      <c r="T46" s="48"/>
      <c r="U46" s="48"/>
    </row>
    <row r="47" spans="1:21" ht="30.75" customHeight="1" x14ac:dyDescent="0.2">
      <c r="A47" s="48"/>
      <c r="B47" s="1233"/>
      <c r="C47" s="1234"/>
      <c r="D47" s="62"/>
      <c r="E47" s="1215" t="s">
        <v>14</v>
      </c>
      <c r="F47" s="1215"/>
      <c r="G47" s="1215"/>
      <c r="H47" s="1215"/>
      <c r="I47" s="1215"/>
      <c r="J47" s="1216"/>
      <c r="K47" s="63" t="s">
        <v>524</v>
      </c>
      <c r="L47" s="64" t="s">
        <v>524</v>
      </c>
      <c r="M47" s="64" t="s">
        <v>524</v>
      </c>
      <c r="N47" s="64" t="s">
        <v>524</v>
      </c>
      <c r="O47" s="65" t="s">
        <v>524</v>
      </c>
      <c r="P47" s="48"/>
      <c r="Q47" s="48"/>
      <c r="R47" s="48"/>
      <c r="S47" s="48"/>
      <c r="T47" s="48"/>
      <c r="U47" s="48"/>
    </row>
    <row r="48" spans="1:21" ht="30.75" customHeight="1" x14ac:dyDescent="0.2">
      <c r="A48" s="48"/>
      <c r="B48" s="1233"/>
      <c r="C48" s="1234"/>
      <c r="D48" s="62"/>
      <c r="E48" s="1215" t="s">
        <v>15</v>
      </c>
      <c r="F48" s="1215"/>
      <c r="G48" s="1215"/>
      <c r="H48" s="1215"/>
      <c r="I48" s="1215"/>
      <c r="J48" s="1216"/>
      <c r="K48" s="63">
        <v>153</v>
      </c>
      <c r="L48" s="64">
        <v>153</v>
      </c>
      <c r="M48" s="64">
        <v>140</v>
      </c>
      <c r="N48" s="64">
        <v>120</v>
      </c>
      <c r="O48" s="65">
        <v>111</v>
      </c>
      <c r="P48" s="48"/>
      <c r="Q48" s="48"/>
      <c r="R48" s="48"/>
      <c r="S48" s="48"/>
      <c r="T48" s="48"/>
      <c r="U48" s="48"/>
    </row>
    <row r="49" spans="1:21" ht="30.75" customHeight="1" x14ac:dyDescent="0.2">
      <c r="A49" s="48"/>
      <c r="B49" s="1233"/>
      <c r="C49" s="1234"/>
      <c r="D49" s="62"/>
      <c r="E49" s="1215" t="s">
        <v>16</v>
      </c>
      <c r="F49" s="1215"/>
      <c r="G49" s="1215"/>
      <c r="H49" s="1215"/>
      <c r="I49" s="1215"/>
      <c r="J49" s="1216"/>
      <c r="K49" s="63" t="s">
        <v>524</v>
      </c>
      <c r="L49" s="64" t="s">
        <v>524</v>
      </c>
      <c r="M49" s="64" t="s">
        <v>524</v>
      </c>
      <c r="N49" s="64" t="s">
        <v>524</v>
      </c>
      <c r="O49" s="65" t="s">
        <v>524</v>
      </c>
      <c r="P49" s="48"/>
      <c r="Q49" s="48"/>
      <c r="R49" s="48"/>
      <c r="S49" s="48"/>
      <c r="T49" s="48"/>
      <c r="U49" s="48"/>
    </row>
    <row r="50" spans="1:21" ht="30.75" customHeight="1" x14ac:dyDescent="0.2">
      <c r="A50" s="48"/>
      <c r="B50" s="1233"/>
      <c r="C50" s="1234"/>
      <c r="D50" s="62"/>
      <c r="E50" s="1215" t="s">
        <v>17</v>
      </c>
      <c r="F50" s="1215"/>
      <c r="G50" s="1215"/>
      <c r="H50" s="1215"/>
      <c r="I50" s="1215"/>
      <c r="J50" s="1216"/>
      <c r="K50" s="63" t="s">
        <v>524</v>
      </c>
      <c r="L50" s="64" t="s">
        <v>524</v>
      </c>
      <c r="M50" s="64" t="s">
        <v>524</v>
      </c>
      <c r="N50" s="64">
        <v>1</v>
      </c>
      <c r="O50" s="65">
        <v>4</v>
      </c>
      <c r="P50" s="48"/>
      <c r="Q50" s="48"/>
      <c r="R50" s="48"/>
      <c r="S50" s="48"/>
      <c r="T50" s="48"/>
      <c r="U50" s="48"/>
    </row>
    <row r="51" spans="1:21" ht="30.75" customHeight="1" x14ac:dyDescent="0.2">
      <c r="A51" s="48"/>
      <c r="B51" s="1235"/>
      <c r="C51" s="1236"/>
      <c r="D51" s="66"/>
      <c r="E51" s="1215" t="s">
        <v>18</v>
      </c>
      <c r="F51" s="1215"/>
      <c r="G51" s="1215"/>
      <c r="H51" s="1215"/>
      <c r="I51" s="1215"/>
      <c r="J51" s="1216"/>
      <c r="K51" s="63" t="s">
        <v>524</v>
      </c>
      <c r="L51" s="64" t="s">
        <v>524</v>
      </c>
      <c r="M51" s="64" t="s">
        <v>524</v>
      </c>
      <c r="N51" s="64" t="s">
        <v>524</v>
      </c>
      <c r="O51" s="65" t="s">
        <v>524</v>
      </c>
      <c r="P51" s="48"/>
      <c r="Q51" s="48"/>
      <c r="R51" s="48"/>
      <c r="S51" s="48"/>
      <c r="T51" s="48"/>
      <c r="U51" s="48"/>
    </row>
    <row r="52" spans="1:21" ht="30.75" customHeight="1" x14ac:dyDescent="0.2">
      <c r="A52" s="48"/>
      <c r="B52" s="1213" t="s">
        <v>19</v>
      </c>
      <c r="C52" s="1214"/>
      <c r="D52" s="66"/>
      <c r="E52" s="1215" t="s">
        <v>20</v>
      </c>
      <c r="F52" s="1215"/>
      <c r="G52" s="1215"/>
      <c r="H52" s="1215"/>
      <c r="I52" s="1215"/>
      <c r="J52" s="1216"/>
      <c r="K52" s="63">
        <v>341</v>
      </c>
      <c r="L52" s="64">
        <v>352</v>
      </c>
      <c r="M52" s="64">
        <v>353</v>
      </c>
      <c r="N52" s="64">
        <v>355</v>
      </c>
      <c r="O52" s="65">
        <v>331</v>
      </c>
      <c r="P52" s="48"/>
      <c r="Q52" s="48"/>
      <c r="R52" s="48"/>
      <c r="S52" s="48"/>
      <c r="T52" s="48"/>
      <c r="U52" s="48"/>
    </row>
    <row r="53" spans="1:21" ht="30.75" customHeight="1" thickBot="1" x14ac:dyDescent="0.25">
      <c r="A53" s="48"/>
      <c r="B53" s="1217" t="s">
        <v>21</v>
      </c>
      <c r="C53" s="1218"/>
      <c r="D53" s="67"/>
      <c r="E53" s="1219" t="s">
        <v>22</v>
      </c>
      <c r="F53" s="1219"/>
      <c r="G53" s="1219"/>
      <c r="H53" s="1219"/>
      <c r="I53" s="1219"/>
      <c r="J53" s="1220"/>
      <c r="K53" s="68">
        <v>143</v>
      </c>
      <c r="L53" s="69">
        <v>150</v>
      </c>
      <c r="M53" s="69">
        <v>137</v>
      </c>
      <c r="N53" s="69">
        <v>134</v>
      </c>
      <c r="O53" s="70">
        <v>134</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3">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2">
      <c r="B57" s="1221" t="s">
        <v>25</v>
      </c>
      <c r="C57" s="1222"/>
      <c r="D57" s="1225" t="s">
        <v>26</v>
      </c>
      <c r="E57" s="1226"/>
      <c r="F57" s="1226"/>
      <c r="G57" s="1226"/>
      <c r="H57" s="1226"/>
      <c r="I57" s="1226"/>
      <c r="J57" s="1227"/>
      <c r="K57" s="83" t="s">
        <v>611</v>
      </c>
      <c r="L57" s="84" t="s">
        <v>613</v>
      </c>
      <c r="M57" s="84" t="s">
        <v>612</v>
      </c>
      <c r="N57" s="84" t="s">
        <v>612</v>
      </c>
      <c r="O57" s="85" t="s">
        <v>612</v>
      </c>
    </row>
    <row r="58" spans="1:21" ht="31.5" customHeight="1" thickBot="1" x14ac:dyDescent="0.25">
      <c r="B58" s="1223"/>
      <c r="C58" s="1224"/>
      <c r="D58" s="1228" t="s">
        <v>27</v>
      </c>
      <c r="E58" s="1229"/>
      <c r="F58" s="1229"/>
      <c r="G58" s="1229"/>
      <c r="H58" s="1229"/>
      <c r="I58" s="1229"/>
      <c r="J58" s="1230"/>
      <c r="K58" s="86" t="s">
        <v>612</v>
      </c>
      <c r="L58" s="87" t="s">
        <v>612</v>
      </c>
      <c r="M58" s="87" t="s">
        <v>612</v>
      </c>
      <c r="N58" s="87" t="s">
        <v>612</v>
      </c>
      <c r="O58" s="88" t="s">
        <v>612</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XS3KL6KVhRjxmnJCpuqDf47eY41UU39ftr38POKmBNm1Td7DjWNY45VLPsQQbe1dEUnKwFqaANUoqZZdkVEwg==" saltValue="c0oYAqrTGddZk4L4+5iky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566</v>
      </c>
      <c r="J40" s="100" t="s">
        <v>567</v>
      </c>
      <c r="K40" s="100" t="s">
        <v>568</v>
      </c>
      <c r="L40" s="100" t="s">
        <v>569</v>
      </c>
      <c r="M40" s="101" t="s">
        <v>570</v>
      </c>
    </row>
    <row r="41" spans="2:13" ht="27.75" customHeight="1" x14ac:dyDescent="0.2">
      <c r="B41" s="1251" t="s">
        <v>30</v>
      </c>
      <c r="C41" s="1252"/>
      <c r="D41" s="102"/>
      <c r="E41" s="1253" t="s">
        <v>31</v>
      </c>
      <c r="F41" s="1253"/>
      <c r="G41" s="1253"/>
      <c r="H41" s="1254"/>
      <c r="I41" s="103">
        <v>4029</v>
      </c>
      <c r="J41" s="104">
        <v>3958</v>
      </c>
      <c r="K41" s="104">
        <v>3946</v>
      </c>
      <c r="L41" s="104">
        <v>4285</v>
      </c>
      <c r="M41" s="105">
        <v>4456</v>
      </c>
    </row>
    <row r="42" spans="2:13" ht="27.75" customHeight="1" x14ac:dyDescent="0.2">
      <c r="B42" s="1241"/>
      <c r="C42" s="1242"/>
      <c r="D42" s="106"/>
      <c r="E42" s="1245" t="s">
        <v>32</v>
      </c>
      <c r="F42" s="1245"/>
      <c r="G42" s="1245"/>
      <c r="H42" s="1246"/>
      <c r="I42" s="107" t="s">
        <v>524</v>
      </c>
      <c r="J42" s="108" t="s">
        <v>524</v>
      </c>
      <c r="K42" s="108" t="s">
        <v>524</v>
      </c>
      <c r="L42" s="108">
        <v>144</v>
      </c>
      <c r="M42" s="109">
        <v>139</v>
      </c>
    </row>
    <row r="43" spans="2:13" ht="27.75" customHeight="1" x14ac:dyDescent="0.2">
      <c r="B43" s="1241"/>
      <c r="C43" s="1242"/>
      <c r="D43" s="106"/>
      <c r="E43" s="1245" t="s">
        <v>33</v>
      </c>
      <c r="F43" s="1245"/>
      <c r="G43" s="1245"/>
      <c r="H43" s="1246"/>
      <c r="I43" s="107">
        <v>1323</v>
      </c>
      <c r="J43" s="108">
        <v>1312</v>
      </c>
      <c r="K43" s="108">
        <v>1118</v>
      </c>
      <c r="L43" s="108">
        <v>1002</v>
      </c>
      <c r="M43" s="109">
        <v>889</v>
      </c>
    </row>
    <row r="44" spans="2:13" ht="27.75" customHeight="1" x14ac:dyDescent="0.2">
      <c r="B44" s="1241"/>
      <c r="C44" s="1242"/>
      <c r="D44" s="106"/>
      <c r="E44" s="1245" t="s">
        <v>34</v>
      </c>
      <c r="F44" s="1245"/>
      <c r="G44" s="1245"/>
      <c r="H44" s="1246"/>
      <c r="I44" s="107" t="s">
        <v>524</v>
      </c>
      <c r="J44" s="108" t="s">
        <v>524</v>
      </c>
      <c r="K44" s="108" t="s">
        <v>524</v>
      </c>
      <c r="L44" s="108" t="s">
        <v>524</v>
      </c>
      <c r="M44" s="109" t="s">
        <v>524</v>
      </c>
    </row>
    <row r="45" spans="2:13" ht="27.75" customHeight="1" x14ac:dyDescent="0.2">
      <c r="B45" s="1241"/>
      <c r="C45" s="1242"/>
      <c r="D45" s="106"/>
      <c r="E45" s="1245" t="s">
        <v>35</v>
      </c>
      <c r="F45" s="1245"/>
      <c r="G45" s="1245"/>
      <c r="H45" s="1246"/>
      <c r="I45" s="107">
        <v>1117</v>
      </c>
      <c r="J45" s="108">
        <v>1093</v>
      </c>
      <c r="K45" s="108">
        <v>1062</v>
      </c>
      <c r="L45" s="108">
        <v>1012</v>
      </c>
      <c r="M45" s="109">
        <v>1064</v>
      </c>
    </row>
    <row r="46" spans="2:13" ht="27.75" customHeight="1" x14ac:dyDescent="0.2">
      <c r="B46" s="1241"/>
      <c r="C46" s="1242"/>
      <c r="D46" s="110"/>
      <c r="E46" s="1245" t="s">
        <v>36</v>
      </c>
      <c r="F46" s="1245"/>
      <c r="G46" s="1245"/>
      <c r="H46" s="1246"/>
      <c r="I46" s="107" t="s">
        <v>524</v>
      </c>
      <c r="J46" s="108" t="s">
        <v>524</v>
      </c>
      <c r="K46" s="108" t="s">
        <v>524</v>
      </c>
      <c r="L46" s="108" t="s">
        <v>524</v>
      </c>
      <c r="M46" s="109" t="s">
        <v>524</v>
      </c>
    </row>
    <row r="47" spans="2:13" ht="27.75" customHeight="1" x14ac:dyDescent="0.2">
      <c r="B47" s="1241"/>
      <c r="C47" s="1242"/>
      <c r="D47" s="111"/>
      <c r="E47" s="1255" t="s">
        <v>37</v>
      </c>
      <c r="F47" s="1256"/>
      <c r="G47" s="1256"/>
      <c r="H47" s="1257"/>
      <c r="I47" s="107" t="s">
        <v>524</v>
      </c>
      <c r="J47" s="108" t="s">
        <v>524</v>
      </c>
      <c r="K47" s="108" t="s">
        <v>524</v>
      </c>
      <c r="L47" s="108" t="s">
        <v>524</v>
      </c>
      <c r="M47" s="109" t="s">
        <v>524</v>
      </c>
    </row>
    <row r="48" spans="2:13" ht="27.75" customHeight="1" x14ac:dyDescent="0.2">
      <c r="B48" s="1241"/>
      <c r="C48" s="1242"/>
      <c r="D48" s="106"/>
      <c r="E48" s="1245" t="s">
        <v>38</v>
      </c>
      <c r="F48" s="1245"/>
      <c r="G48" s="1245"/>
      <c r="H48" s="1246"/>
      <c r="I48" s="107" t="s">
        <v>524</v>
      </c>
      <c r="J48" s="108" t="s">
        <v>524</v>
      </c>
      <c r="K48" s="108" t="s">
        <v>524</v>
      </c>
      <c r="L48" s="108" t="s">
        <v>524</v>
      </c>
      <c r="M48" s="109" t="s">
        <v>524</v>
      </c>
    </row>
    <row r="49" spans="2:13" ht="27.75" customHeight="1" x14ac:dyDescent="0.2">
      <c r="B49" s="1243"/>
      <c r="C49" s="1244"/>
      <c r="D49" s="106"/>
      <c r="E49" s="1245" t="s">
        <v>39</v>
      </c>
      <c r="F49" s="1245"/>
      <c r="G49" s="1245"/>
      <c r="H49" s="1246"/>
      <c r="I49" s="107" t="s">
        <v>524</v>
      </c>
      <c r="J49" s="108" t="s">
        <v>524</v>
      </c>
      <c r="K49" s="108" t="s">
        <v>524</v>
      </c>
      <c r="L49" s="108" t="s">
        <v>524</v>
      </c>
      <c r="M49" s="109" t="s">
        <v>524</v>
      </c>
    </row>
    <row r="50" spans="2:13" ht="27.75" customHeight="1" x14ac:dyDescent="0.2">
      <c r="B50" s="1239" t="s">
        <v>40</v>
      </c>
      <c r="C50" s="1240"/>
      <c r="D50" s="112"/>
      <c r="E50" s="1245" t="s">
        <v>41</v>
      </c>
      <c r="F50" s="1245"/>
      <c r="G50" s="1245"/>
      <c r="H50" s="1246"/>
      <c r="I50" s="107">
        <v>626</v>
      </c>
      <c r="J50" s="108">
        <v>681</v>
      </c>
      <c r="K50" s="108">
        <v>741</v>
      </c>
      <c r="L50" s="108">
        <v>993</v>
      </c>
      <c r="M50" s="109">
        <v>1044</v>
      </c>
    </row>
    <row r="51" spans="2:13" ht="27.75" customHeight="1" x14ac:dyDescent="0.2">
      <c r="B51" s="1241"/>
      <c r="C51" s="1242"/>
      <c r="D51" s="106"/>
      <c r="E51" s="1245" t="s">
        <v>42</v>
      </c>
      <c r="F51" s="1245"/>
      <c r="G51" s="1245"/>
      <c r="H51" s="1246"/>
      <c r="I51" s="107">
        <v>12</v>
      </c>
      <c r="J51" s="108">
        <v>8</v>
      </c>
      <c r="K51" s="108">
        <v>4</v>
      </c>
      <c r="L51" s="108" t="s">
        <v>524</v>
      </c>
      <c r="M51" s="109" t="s">
        <v>524</v>
      </c>
    </row>
    <row r="52" spans="2:13" ht="27.75" customHeight="1" x14ac:dyDescent="0.2">
      <c r="B52" s="1243"/>
      <c r="C52" s="1244"/>
      <c r="D52" s="106"/>
      <c r="E52" s="1245" t="s">
        <v>43</v>
      </c>
      <c r="F52" s="1245"/>
      <c r="G52" s="1245"/>
      <c r="H52" s="1246"/>
      <c r="I52" s="107">
        <v>4093</v>
      </c>
      <c r="J52" s="108">
        <v>4020</v>
      </c>
      <c r="K52" s="108">
        <v>3970</v>
      </c>
      <c r="L52" s="108">
        <v>3873</v>
      </c>
      <c r="M52" s="109">
        <v>3848</v>
      </c>
    </row>
    <row r="53" spans="2:13" ht="27.75" customHeight="1" thickBot="1" x14ac:dyDescent="0.25">
      <c r="B53" s="1247" t="s">
        <v>44</v>
      </c>
      <c r="C53" s="1248"/>
      <c r="D53" s="113"/>
      <c r="E53" s="1249" t="s">
        <v>45</v>
      </c>
      <c r="F53" s="1249"/>
      <c r="G53" s="1249"/>
      <c r="H53" s="1250"/>
      <c r="I53" s="114">
        <v>1738</v>
      </c>
      <c r="J53" s="115">
        <v>1655</v>
      </c>
      <c r="K53" s="115">
        <v>1411</v>
      </c>
      <c r="L53" s="115">
        <v>1577</v>
      </c>
      <c r="M53" s="116">
        <v>1656</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njxyx/LknvYPDq31DjHYDQXEBQeMiP/v2eORihndfvc9EwsdK2wp/JJUMGXUKoIF/ZbohGsfwOu26c5R5mgYVw==" saltValue="dWmqqsucEGmNQeDcF5y4Y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568</v>
      </c>
      <c r="G54" s="125" t="s">
        <v>569</v>
      </c>
      <c r="H54" s="126" t="s">
        <v>570</v>
      </c>
    </row>
    <row r="55" spans="2:8" ht="52.5" customHeight="1" x14ac:dyDescent="0.2">
      <c r="B55" s="127"/>
      <c r="C55" s="1266" t="s">
        <v>48</v>
      </c>
      <c r="D55" s="1266"/>
      <c r="E55" s="1267"/>
      <c r="F55" s="128">
        <v>255</v>
      </c>
      <c r="G55" s="128">
        <v>355</v>
      </c>
      <c r="H55" s="129">
        <v>355</v>
      </c>
    </row>
    <row r="56" spans="2:8" ht="52.5" customHeight="1" x14ac:dyDescent="0.2">
      <c r="B56" s="130"/>
      <c r="C56" s="1268" t="s">
        <v>49</v>
      </c>
      <c r="D56" s="1268"/>
      <c r="E56" s="1269"/>
      <c r="F56" s="131">
        <v>1</v>
      </c>
      <c r="G56" s="131">
        <v>1</v>
      </c>
      <c r="H56" s="132">
        <v>1</v>
      </c>
    </row>
    <row r="57" spans="2:8" ht="53.25" customHeight="1" x14ac:dyDescent="0.2">
      <c r="B57" s="130"/>
      <c r="C57" s="1270" t="s">
        <v>50</v>
      </c>
      <c r="D57" s="1270"/>
      <c r="E57" s="1271"/>
      <c r="F57" s="133">
        <v>295</v>
      </c>
      <c r="G57" s="133">
        <v>326</v>
      </c>
      <c r="H57" s="134">
        <v>327</v>
      </c>
    </row>
    <row r="58" spans="2:8" ht="45.75" customHeight="1" x14ac:dyDescent="0.2">
      <c r="B58" s="135"/>
      <c r="C58" s="1258" t="s">
        <v>600</v>
      </c>
      <c r="D58" s="1259"/>
      <c r="E58" s="1260"/>
      <c r="F58" s="136">
        <v>270</v>
      </c>
      <c r="G58" s="136">
        <v>301</v>
      </c>
      <c r="H58" s="137">
        <v>270</v>
      </c>
    </row>
    <row r="59" spans="2:8" ht="45.75" customHeight="1" x14ac:dyDescent="0.2">
      <c r="B59" s="135"/>
      <c r="C59" s="1258" t="s">
        <v>603</v>
      </c>
      <c r="D59" s="1259"/>
      <c r="E59" s="1260"/>
      <c r="F59" s="136" t="s">
        <v>614</v>
      </c>
      <c r="G59" s="136" t="s">
        <v>615</v>
      </c>
      <c r="H59" s="137">
        <v>30</v>
      </c>
    </row>
    <row r="60" spans="2:8" ht="45.75" customHeight="1" x14ac:dyDescent="0.2">
      <c r="B60" s="135"/>
      <c r="C60" s="1258" t="s">
        <v>601</v>
      </c>
      <c r="D60" s="1259"/>
      <c r="E60" s="1260"/>
      <c r="F60" s="136">
        <v>16</v>
      </c>
      <c r="G60" s="136">
        <v>16</v>
      </c>
      <c r="H60" s="137">
        <v>16</v>
      </c>
    </row>
    <row r="61" spans="2:8" ht="45.75" customHeight="1" x14ac:dyDescent="0.2">
      <c r="B61" s="135"/>
      <c r="C61" s="1258" t="s">
        <v>602</v>
      </c>
      <c r="D61" s="1259"/>
      <c r="E61" s="1260"/>
      <c r="F61" s="136">
        <v>9</v>
      </c>
      <c r="G61" s="136">
        <v>9</v>
      </c>
      <c r="H61" s="137">
        <v>9</v>
      </c>
    </row>
    <row r="62" spans="2:8" ht="45.75" customHeight="1" thickBot="1" x14ac:dyDescent="0.25">
      <c r="B62" s="138"/>
      <c r="C62" s="1261" t="s">
        <v>604</v>
      </c>
      <c r="D62" s="1262"/>
      <c r="E62" s="1263"/>
      <c r="F62" s="139" t="s">
        <v>615</v>
      </c>
      <c r="G62" s="139" t="s">
        <v>615</v>
      </c>
      <c r="H62" s="140">
        <v>2</v>
      </c>
    </row>
    <row r="63" spans="2:8" ht="52.5" customHeight="1" thickBot="1" x14ac:dyDescent="0.25">
      <c r="B63" s="141"/>
      <c r="C63" s="1264" t="s">
        <v>51</v>
      </c>
      <c r="D63" s="1264"/>
      <c r="E63" s="1265"/>
      <c r="F63" s="142">
        <v>550</v>
      </c>
      <c r="G63" s="142">
        <v>682</v>
      </c>
      <c r="H63" s="143">
        <v>683</v>
      </c>
    </row>
    <row r="64" spans="2:8" ht="15" customHeight="1" x14ac:dyDescent="0.2"/>
  </sheetData>
  <sheetProtection algorithmName="SHA-512" hashValue="bibMqaTU26f/T7dcLtkuKEH6B0gUWlLyP2r75VEYN60m01Hqqx9xhZvcp3ih6/G60Gotk1rpDdaKmVO7bMNvWA==" saltValue="JTrJEm/WYislvBv1jjR2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563</v>
      </c>
      <c r="G2" s="157"/>
      <c r="H2" s="158"/>
    </row>
    <row r="3" spans="1:8" x14ac:dyDescent="0.2">
      <c r="A3" s="154" t="s">
        <v>556</v>
      </c>
      <c r="B3" s="159"/>
      <c r="C3" s="160"/>
      <c r="D3" s="161">
        <v>36185</v>
      </c>
      <c r="E3" s="162"/>
      <c r="F3" s="163">
        <v>75972</v>
      </c>
      <c r="G3" s="164"/>
      <c r="H3" s="165"/>
    </row>
    <row r="4" spans="1:8" x14ac:dyDescent="0.2">
      <c r="A4" s="166"/>
      <c r="B4" s="167"/>
      <c r="C4" s="168"/>
      <c r="D4" s="169">
        <v>25493</v>
      </c>
      <c r="E4" s="170"/>
      <c r="F4" s="171">
        <v>40712</v>
      </c>
      <c r="G4" s="172"/>
      <c r="H4" s="173"/>
    </row>
    <row r="5" spans="1:8" x14ac:dyDescent="0.2">
      <c r="A5" s="154" t="s">
        <v>558</v>
      </c>
      <c r="B5" s="159"/>
      <c r="C5" s="160"/>
      <c r="D5" s="161">
        <v>20774</v>
      </c>
      <c r="E5" s="162"/>
      <c r="F5" s="163">
        <v>79466</v>
      </c>
      <c r="G5" s="164"/>
      <c r="H5" s="165"/>
    </row>
    <row r="6" spans="1:8" x14ac:dyDescent="0.2">
      <c r="A6" s="166"/>
      <c r="B6" s="167"/>
      <c r="C6" s="168"/>
      <c r="D6" s="169">
        <v>13463</v>
      </c>
      <c r="E6" s="170"/>
      <c r="F6" s="171">
        <v>44645</v>
      </c>
      <c r="G6" s="172"/>
      <c r="H6" s="173"/>
    </row>
    <row r="7" spans="1:8" x14ac:dyDescent="0.2">
      <c r="A7" s="154" t="s">
        <v>559</v>
      </c>
      <c r="B7" s="159"/>
      <c r="C7" s="160"/>
      <c r="D7" s="161">
        <v>42526</v>
      </c>
      <c r="E7" s="162"/>
      <c r="F7" s="163">
        <v>90072</v>
      </c>
      <c r="G7" s="164"/>
      <c r="H7" s="165"/>
    </row>
    <row r="8" spans="1:8" x14ac:dyDescent="0.2">
      <c r="A8" s="166"/>
      <c r="B8" s="167"/>
      <c r="C8" s="168"/>
      <c r="D8" s="169">
        <v>24259</v>
      </c>
      <c r="E8" s="170"/>
      <c r="F8" s="171">
        <v>46083</v>
      </c>
      <c r="G8" s="172"/>
      <c r="H8" s="173"/>
    </row>
    <row r="9" spans="1:8" x14ac:dyDescent="0.2">
      <c r="A9" s="154" t="s">
        <v>560</v>
      </c>
      <c r="B9" s="159"/>
      <c r="C9" s="160"/>
      <c r="D9" s="161">
        <v>87056</v>
      </c>
      <c r="E9" s="162"/>
      <c r="F9" s="163">
        <v>88328</v>
      </c>
      <c r="G9" s="164"/>
      <c r="H9" s="165"/>
    </row>
    <row r="10" spans="1:8" x14ac:dyDescent="0.2">
      <c r="A10" s="166"/>
      <c r="B10" s="167"/>
      <c r="C10" s="168"/>
      <c r="D10" s="169">
        <v>13446</v>
      </c>
      <c r="E10" s="170"/>
      <c r="F10" s="171">
        <v>49013</v>
      </c>
      <c r="G10" s="172"/>
      <c r="H10" s="173"/>
    </row>
    <row r="11" spans="1:8" x14ac:dyDescent="0.2">
      <c r="A11" s="154" t="s">
        <v>561</v>
      </c>
      <c r="B11" s="159"/>
      <c r="C11" s="160"/>
      <c r="D11" s="161">
        <v>56834</v>
      </c>
      <c r="E11" s="162"/>
      <c r="F11" s="163">
        <v>103390</v>
      </c>
      <c r="G11" s="164"/>
      <c r="H11" s="165"/>
    </row>
    <row r="12" spans="1:8" x14ac:dyDescent="0.2">
      <c r="A12" s="166"/>
      <c r="B12" s="167"/>
      <c r="C12" s="174"/>
      <c r="D12" s="169">
        <v>30356</v>
      </c>
      <c r="E12" s="170"/>
      <c r="F12" s="171">
        <v>51269</v>
      </c>
      <c r="G12" s="172"/>
      <c r="H12" s="173"/>
    </row>
    <row r="13" spans="1:8" x14ac:dyDescent="0.2">
      <c r="A13" s="154"/>
      <c r="B13" s="159"/>
      <c r="C13" s="175"/>
      <c r="D13" s="176">
        <v>48675</v>
      </c>
      <c r="E13" s="177"/>
      <c r="F13" s="178">
        <v>87446</v>
      </c>
      <c r="G13" s="179"/>
      <c r="H13" s="165"/>
    </row>
    <row r="14" spans="1:8" x14ac:dyDescent="0.2">
      <c r="A14" s="166"/>
      <c r="B14" s="167"/>
      <c r="C14" s="168"/>
      <c r="D14" s="169">
        <v>21403</v>
      </c>
      <c r="E14" s="170"/>
      <c r="F14" s="171">
        <v>46344</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8.2799999999999994</v>
      </c>
      <c r="C19" s="180">
        <f>ROUND(VALUE(SUBSTITUTE(実質収支比率等に係る経年分析!G$48,"▲","-")),2)</f>
        <v>6.94</v>
      </c>
      <c r="D19" s="180">
        <f>ROUND(VALUE(SUBSTITUTE(実質収支比率等に係る経年分析!H$48,"▲","-")),2)</f>
        <v>10.37</v>
      </c>
      <c r="E19" s="180">
        <f>ROUND(VALUE(SUBSTITUTE(実質収支比率等に係る経年分析!I$48,"▲","-")),2)</f>
        <v>5.12</v>
      </c>
      <c r="F19" s="180">
        <f>ROUND(VALUE(SUBSTITUTE(実質収支比率等に係る経年分析!J$48,"▲","-")),2)</f>
        <v>7.2</v>
      </c>
    </row>
    <row r="20" spans="1:11" x14ac:dyDescent="0.2">
      <c r="A20" s="180" t="s">
        <v>55</v>
      </c>
      <c r="B20" s="180">
        <f>ROUND(VALUE(SUBSTITUTE(実質収支比率等に係る経年分析!F$47,"▲","-")),2)</f>
        <v>9.92</v>
      </c>
      <c r="C20" s="180">
        <f>ROUND(VALUE(SUBSTITUTE(実質収支比率等に係る経年分析!G$47,"▲","-")),2)</f>
        <v>9.25</v>
      </c>
      <c r="D20" s="180">
        <f>ROUND(VALUE(SUBSTITUTE(実質収支比率等に係る経年分析!H$47,"▲","-")),2)</f>
        <v>9</v>
      </c>
      <c r="E20" s="180">
        <f>ROUND(VALUE(SUBSTITUTE(実質収支比率等に係る経年分析!I$47,"▲","-")),2)</f>
        <v>12.21</v>
      </c>
      <c r="F20" s="180">
        <f>ROUND(VALUE(SUBSTITUTE(実質収支比率等に係る経年分析!J$47,"▲","-")),2)</f>
        <v>12.38</v>
      </c>
    </row>
    <row r="21" spans="1:11" x14ac:dyDescent="0.2">
      <c r="A21" s="180" t="s">
        <v>56</v>
      </c>
      <c r="B21" s="180">
        <f>IF(ISNUMBER(VALUE(SUBSTITUTE(実質収支比率等に係る経年分析!F$49,"▲","-"))),ROUND(VALUE(SUBSTITUTE(実質収支比率等に係る経年分析!F$49,"▲","-")),2),NA())</f>
        <v>-6.23</v>
      </c>
      <c r="C21" s="180">
        <f>IF(ISNUMBER(VALUE(SUBSTITUTE(実質収支比率等に係る経年分析!G$49,"▲","-"))),ROUND(VALUE(SUBSTITUTE(実質収支比率等に係る経年分析!G$49,"▲","-")),2),NA())</f>
        <v>-2.06</v>
      </c>
      <c r="D21" s="180">
        <f>IF(ISNUMBER(VALUE(SUBSTITUTE(実質収支比率等に係る経年分析!H$49,"▲","-"))),ROUND(VALUE(SUBSTITUTE(実質収支比率等に係る経年分析!H$49,"▲","-")),2),NA())</f>
        <v>3</v>
      </c>
      <c r="E21" s="180">
        <f>IF(ISNUMBER(VALUE(SUBSTITUTE(実質収支比率等に係る経年分析!I$49,"▲","-"))),ROUND(VALUE(SUBSTITUTE(実質収支比率等に係る経年分析!I$49,"▲","-")),2),NA())</f>
        <v>-4.9800000000000004</v>
      </c>
      <c r="F21" s="180">
        <f>IF(ISNUMBER(VALUE(SUBSTITUTE(実質収支比率等に係る経年分析!J$49,"▲","-"))),ROUND(VALUE(SUBSTITUTE(実質収支比率等に係る経年分析!J$49,"▲","-")),2),NA())</f>
        <v>2.0099999999999998</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寄簡易水道事業特別会計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0.23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0.11</v>
      </c>
    </row>
    <row r="30" spans="1:11" x14ac:dyDescent="0.2">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0.15</v>
      </c>
    </row>
    <row r="31" spans="1:11" x14ac:dyDescent="0.2">
      <c r="A31" s="181" t="str">
        <f>IF(連結実質赤字比率に係る赤字・黒字の構成分析!C$39="",NA(),連結実質赤字比率に係る赤字・黒字の構成分析!C$39)</f>
        <v>国民健康保険診療所事業特別会計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0.56000000000000005</v>
      </c>
    </row>
    <row r="32" spans="1:11" x14ac:dyDescent="0.2">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0.97</v>
      </c>
    </row>
    <row r="33" spans="1:16" x14ac:dyDescent="0.2">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1.81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5.56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5.34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2.82</v>
      </c>
    </row>
    <row r="34" spans="1:16" x14ac:dyDescent="0.2">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3.08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2.86</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8.2799999999999994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6.93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10.08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5.1100000000000003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7.19</v>
      </c>
    </row>
    <row r="36" spans="1:16" x14ac:dyDescent="0.2">
      <c r="A36" s="181" t="str">
        <f>IF(連結実質赤字比率に係る赤字・黒字の構成分析!C$34="",NA(),連結実質赤字比率に係る赤字・黒字の構成分析!C$34)</f>
        <v>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12.85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13.23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14.03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14.51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15.24</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341</v>
      </c>
      <c r="E42" s="182"/>
      <c r="F42" s="182"/>
      <c r="G42" s="182">
        <f>'実質公債費比率（分子）の構造'!L$52</f>
        <v>352</v>
      </c>
      <c r="H42" s="182"/>
      <c r="I42" s="182"/>
      <c r="J42" s="182">
        <f>'実質公債費比率（分子）の構造'!M$52</f>
        <v>353</v>
      </c>
      <c r="K42" s="182"/>
      <c r="L42" s="182"/>
      <c r="M42" s="182">
        <f>'実質公債費比率（分子）の構造'!N$52</f>
        <v>355</v>
      </c>
      <c r="N42" s="182"/>
      <c r="O42" s="182"/>
      <c r="P42" s="182">
        <f>'実質公債費比率（分子）の構造'!O$52</f>
        <v>331</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f>'実質公債費比率（分子）の構造'!N$50</f>
        <v>1</v>
      </c>
      <c r="L44" s="182"/>
      <c r="M44" s="182"/>
      <c r="N44" s="182">
        <f>'実質公債費比率（分子）の構造'!O$50</f>
        <v>4</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153</v>
      </c>
      <c r="C46" s="182"/>
      <c r="D46" s="182"/>
      <c r="E46" s="182">
        <f>'実質公債費比率（分子）の構造'!L$48</f>
        <v>153</v>
      </c>
      <c r="F46" s="182"/>
      <c r="G46" s="182"/>
      <c r="H46" s="182">
        <f>'実質公債費比率（分子）の構造'!M$48</f>
        <v>140</v>
      </c>
      <c r="I46" s="182"/>
      <c r="J46" s="182"/>
      <c r="K46" s="182">
        <f>'実質公債費比率（分子）の構造'!N$48</f>
        <v>120</v>
      </c>
      <c r="L46" s="182"/>
      <c r="M46" s="182"/>
      <c r="N46" s="182">
        <f>'実質公債費比率（分子）の構造'!O$48</f>
        <v>111</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331</v>
      </c>
      <c r="C49" s="182"/>
      <c r="D49" s="182"/>
      <c r="E49" s="182">
        <f>'実質公債費比率（分子）の構造'!L$45</f>
        <v>349</v>
      </c>
      <c r="F49" s="182"/>
      <c r="G49" s="182"/>
      <c r="H49" s="182">
        <f>'実質公債費比率（分子）の構造'!M$45</f>
        <v>350</v>
      </c>
      <c r="I49" s="182"/>
      <c r="J49" s="182"/>
      <c r="K49" s="182">
        <f>'実質公債費比率（分子）の構造'!N$45</f>
        <v>368</v>
      </c>
      <c r="L49" s="182"/>
      <c r="M49" s="182"/>
      <c r="N49" s="182">
        <f>'実質公債費比率（分子）の構造'!O$45</f>
        <v>350</v>
      </c>
      <c r="O49" s="182"/>
      <c r="P49" s="182"/>
    </row>
    <row r="50" spans="1:16" x14ac:dyDescent="0.2">
      <c r="A50" s="182" t="s">
        <v>71</v>
      </c>
      <c r="B50" s="182" t="e">
        <f>NA()</f>
        <v>#N/A</v>
      </c>
      <c r="C50" s="182">
        <f>IF(ISNUMBER('実質公債費比率（分子）の構造'!K$53),'実質公債費比率（分子）の構造'!K$53,NA())</f>
        <v>143</v>
      </c>
      <c r="D50" s="182" t="e">
        <f>NA()</f>
        <v>#N/A</v>
      </c>
      <c r="E50" s="182" t="e">
        <f>NA()</f>
        <v>#N/A</v>
      </c>
      <c r="F50" s="182">
        <f>IF(ISNUMBER('実質公債費比率（分子）の構造'!L$53),'実質公債費比率（分子）の構造'!L$53,NA())</f>
        <v>150</v>
      </c>
      <c r="G50" s="182" t="e">
        <f>NA()</f>
        <v>#N/A</v>
      </c>
      <c r="H50" s="182" t="e">
        <f>NA()</f>
        <v>#N/A</v>
      </c>
      <c r="I50" s="182">
        <f>IF(ISNUMBER('実質公債費比率（分子）の構造'!M$53),'実質公債費比率（分子）の構造'!M$53,NA())</f>
        <v>137</v>
      </c>
      <c r="J50" s="182" t="e">
        <f>NA()</f>
        <v>#N/A</v>
      </c>
      <c r="K50" s="182" t="e">
        <f>NA()</f>
        <v>#N/A</v>
      </c>
      <c r="L50" s="182">
        <f>IF(ISNUMBER('実質公債費比率（分子）の構造'!N$53),'実質公債費比率（分子）の構造'!N$53,NA())</f>
        <v>134</v>
      </c>
      <c r="M50" s="182" t="e">
        <f>NA()</f>
        <v>#N/A</v>
      </c>
      <c r="N50" s="182" t="e">
        <f>NA()</f>
        <v>#N/A</v>
      </c>
      <c r="O50" s="182">
        <f>IF(ISNUMBER('実質公債費比率（分子）の構造'!O$53),'実質公債費比率（分子）の構造'!O$53,NA())</f>
        <v>134</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4093</v>
      </c>
      <c r="E56" s="181"/>
      <c r="F56" s="181"/>
      <c r="G56" s="181">
        <f>'将来負担比率（分子）の構造'!J$52</f>
        <v>4020</v>
      </c>
      <c r="H56" s="181"/>
      <c r="I56" s="181"/>
      <c r="J56" s="181">
        <f>'将来負担比率（分子）の構造'!K$52</f>
        <v>3970</v>
      </c>
      <c r="K56" s="181"/>
      <c r="L56" s="181"/>
      <c r="M56" s="181">
        <f>'将来負担比率（分子）の構造'!L$52</f>
        <v>3873</v>
      </c>
      <c r="N56" s="181"/>
      <c r="O56" s="181"/>
      <c r="P56" s="181">
        <f>'将来負担比率（分子）の構造'!M$52</f>
        <v>3848</v>
      </c>
    </row>
    <row r="57" spans="1:16" x14ac:dyDescent="0.2">
      <c r="A57" s="181" t="s">
        <v>42</v>
      </c>
      <c r="B57" s="181"/>
      <c r="C57" s="181"/>
      <c r="D57" s="181">
        <f>'将来負担比率（分子）の構造'!I$51</f>
        <v>12</v>
      </c>
      <c r="E57" s="181"/>
      <c r="F57" s="181"/>
      <c r="G57" s="181">
        <f>'将来負担比率（分子）の構造'!J$51</f>
        <v>8</v>
      </c>
      <c r="H57" s="181"/>
      <c r="I57" s="181"/>
      <c r="J57" s="181">
        <f>'将来負担比率（分子）の構造'!K$51</f>
        <v>4</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626</v>
      </c>
      <c r="E58" s="181"/>
      <c r="F58" s="181"/>
      <c r="G58" s="181">
        <f>'将来負担比率（分子）の構造'!J$50</f>
        <v>681</v>
      </c>
      <c r="H58" s="181"/>
      <c r="I58" s="181"/>
      <c r="J58" s="181">
        <f>'将来負担比率（分子）の構造'!K$50</f>
        <v>741</v>
      </c>
      <c r="K58" s="181"/>
      <c r="L58" s="181"/>
      <c r="M58" s="181">
        <f>'将来負担比率（分子）の構造'!L$50</f>
        <v>993</v>
      </c>
      <c r="N58" s="181"/>
      <c r="O58" s="181"/>
      <c r="P58" s="181">
        <f>'将来負担比率（分子）の構造'!M$50</f>
        <v>1044</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1117</v>
      </c>
      <c r="C62" s="181"/>
      <c r="D62" s="181"/>
      <c r="E62" s="181">
        <f>'将来負担比率（分子）の構造'!J$45</f>
        <v>1093</v>
      </c>
      <c r="F62" s="181"/>
      <c r="G62" s="181"/>
      <c r="H62" s="181">
        <f>'将来負担比率（分子）の構造'!K$45</f>
        <v>1062</v>
      </c>
      <c r="I62" s="181"/>
      <c r="J62" s="181"/>
      <c r="K62" s="181">
        <f>'将来負担比率（分子）の構造'!L$45</f>
        <v>1012</v>
      </c>
      <c r="L62" s="181"/>
      <c r="M62" s="181"/>
      <c r="N62" s="181">
        <f>'将来負担比率（分子）の構造'!M$45</f>
        <v>1064</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1323</v>
      </c>
      <c r="C64" s="181"/>
      <c r="D64" s="181"/>
      <c r="E64" s="181">
        <f>'将来負担比率（分子）の構造'!J$43</f>
        <v>1312</v>
      </c>
      <c r="F64" s="181"/>
      <c r="G64" s="181"/>
      <c r="H64" s="181">
        <f>'将来負担比率（分子）の構造'!K$43</f>
        <v>1118</v>
      </c>
      <c r="I64" s="181"/>
      <c r="J64" s="181"/>
      <c r="K64" s="181">
        <f>'将来負担比率（分子）の構造'!L$43</f>
        <v>1002</v>
      </c>
      <c r="L64" s="181"/>
      <c r="M64" s="181"/>
      <c r="N64" s="181">
        <f>'将来負担比率（分子）の構造'!M$43</f>
        <v>889</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f>'将来負担比率（分子）の構造'!L$42</f>
        <v>144</v>
      </c>
      <c r="L65" s="181"/>
      <c r="M65" s="181"/>
      <c r="N65" s="181">
        <f>'将来負担比率（分子）の構造'!M$42</f>
        <v>139</v>
      </c>
      <c r="O65" s="181"/>
      <c r="P65" s="181"/>
    </row>
    <row r="66" spans="1:16" x14ac:dyDescent="0.2">
      <c r="A66" s="181" t="s">
        <v>31</v>
      </c>
      <c r="B66" s="181">
        <f>'将来負担比率（分子）の構造'!I$41</f>
        <v>4029</v>
      </c>
      <c r="C66" s="181"/>
      <c r="D66" s="181"/>
      <c r="E66" s="181">
        <f>'将来負担比率（分子）の構造'!J$41</f>
        <v>3958</v>
      </c>
      <c r="F66" s="181"/>
      <c r="G66" s="181"/>
      <c r="H66" s="181">
        <f>'将来負担比率（分子）の構造'!K$41</f>
        <v>3946</v>
      </c>
      <c r="I66" s="181"/>
      <c r="J66" s="181"/>
      <c r="K66" s="181">
        <f>'将来負担比率（分子）の構造'!L$41</f>
        <v>4285</v>
      </c>
      <c r="L66" s="181"/>
      <c r="M66" s="181"/>
      <c r="N66" s="181">
        <f>'将来負担比率（分子）の構造'!M$41</f>
        <v>4456</v>
      </c>
      <c r="O66" s="181"/>
      <c r="P66" s="181"/>
    </row>
    <row r="67" spans="1:16" x14ac:dyDescent="0.2">
      <c r="A67" s="181" t="s">
        <v>75</v>
      </c>
      <c r="B67" s="181" t="e">
        <f>NA()</f>
        <v>#N/A</v>
      </c>
      <c r="C67" s="181">
        <f>IF(ISNUMBER('将来負担比率（分子）の構造'!I$53), IF('将来負担比率（分子）の構造'!I$53 &lt; 0, 0, '将来負担比率（分子）の構造'!I$53), NA())</f>
        <v>1738</v>
      </c>
      <c r="D67" s="181" t="e">
        <f>NA()</f>
        <v>#N/A</v>
      </c>
      <c r="E67" s="181" t="e">
        <f>NA()</f>
        <v>#N/A</v>
      </c>
      <c r="F67" s="181">
        <f>IF(ISNUMBER('将来負担比率（分子）の構造'!J$53), IF('将来負担比率（分子）の構造'!J$53 &lt; 0, 0, '将来負担比率（分子）の構造'!J$53), NA())</f>
        <v>1655</v>
      </c>
      <c r="G67" s="181" t="e">
        <f>NA()</f>
        <v>#N/A</v>
      </c>
      <c r="H67" s="181" t="e">
        <f>NA()</f>
        <v>#N/A</v>
      </c>
      <c r="I67" s="181">
        <f>IF(ISNUMBER('将来負担比率（分子）の構造'!K$53), IF('将来負担比率（分子）の構造'!K$53 &lt; 0, 0, '将来負担比率（分子）の構造'!K$53), NA())</f>
        <v>1411</v>
      </c>
      <c r="J67" s="181" t="e">
        <f>NA()</f>
        <v>#N/A</v>
      </c>
      <c r="K67" s="181" t="e">
        <f>NA()</f>
        <v>#N/A</v>
      </c>
      <c r="L67" s="181">
        <f>IF(ISNUMBER('将来負担比率（分子）の構造'!L$53), IF('将来負担比率（分子）の構造'!L$53 &lt; 0, 0, '将来負担比率（分子）の構造'!L$53), NA())</f>
        <v>1577</v>
      </c>
      <c r="M67" s="181" t="e">
        <f>NA()</f>
        <v>#N/A</v>
      </c>
      <c r="N67" s="181" t="e">
        <f>NA()</f>
        <v>#N/A</v>
      </c>
      <c r="O67" s="181">
        <f>IF(ISNUMBER('将来負担比率（分子）の構造'!M$53), IF('将来負担比率（分子）の構造'!M$53 &lt; 0, 0, '将来負担比率（分子）の構造'!M$53), NA())</f>
        <v>1656</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255</v>
      </c>
      <c r="C72" s="185">
        <f>基金残高に係る経年分析!G55</f>
        <v>355</v>
      </c>
      <c r="D72" s="185">
        <f>基金残高に係る経年分析!H55</f>
        <v>355</v>
      </c>
    </row>
    <row r="73" spans="1:16" x14ac:dyDescent="0.2">
      <c r="A73" s="184" t="s">
        <v>78</v>
      </c>
      <c r="B73" s="185">
        <f>基金残高に係る経年分析!F56</f>
        <v>1</v>
      </c>
      <c r="C73" s="185">
        <f>基金残高に係る経年分析!G56</f>
        <v>1</v>
      </c>
      <c r="D73" s="185">
        <f>基金残高に係る経年分析!H56</f>
        <v>1</v>
      </c>
    </row>
    <row r="74" spans="1:16" x14ac:dyDescent="0.2">
      <c r="A74" s="184" t="s">
        <v>79</v>
      </c>
      <c r="B74" s="185">
        <f>基金残高に係る経年分析!F57</f>
        <v>295</v>
      </c>
      <c r="C74" s="185">
        <f>基金残高に係る経年分析!G57</f>
        <v>326</v>
      </c>
      <c r="D74" s="185">
        <f>基金残高に係る経年分析!H57</f>
        <v>327</v>
      </c>
    </row>
  </sheetData>
  <sheetProtection algorithmName="SHA-512" hashValue="vJbK/Vh0WIWY4nNP3w0+xE1AVSVH9R9VvTfWKC2FH1lWYP39GoYOTDuXFDul1mxL5qHJ6uMghjrIlsQY/rI28Q==" saltValue="HRD0lHiINhYJHHjBjPEU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211</v>
      </c>
      <c r="DI1" s="760"/>
      <c r="DJ1" s="760"/>
      <c r="DK1" s="760"/>
      <c r="DL1" s="760"/>
      <c r="DM1" s="760"/>
      <c r="DN1" s="761"/>
      <c r="DO1" s="226"/>
      <c r="DP1" s="759" t="s">
        <v>212</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1" t="s">
        <v>214</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215</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216</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2">
      <c r="B4" s="701" t="s">
        <v>1</v>
      </c>
      <c r="C4" s="702"/>
      <c r="D4" s="702"/>
      <c r="E4" s="702"/>
      <c r="F4" s="702"/>
      <c r="G4" s="702"/>
      <c r="H4" s="702"/>
      <c r="I4" s="702"/>
      <c r="J4" s="702"/>
      <c r="K4" s="702"/>
      <c r="L4" s="702"/>
      <c r="M4" s="702"/>
      <c r="N4" s="702"/>
      <c r="O4" s="702"/>
      <c r="P4" s="702"/>
      <c r="Q4" s="703"/>
      <c r="R4" s="701" t="s">
        <v>217</v>
      </c>
      <c r="S4" s="702"/>
      <c r="T4" s="702"/>
      <c r="U4" s="702"/>
      <c r="V4" s="702"/>
      <c r="W4" s="702"/>
      <c r="X4" s="702"/>
      <c r="Y4" s="703"/>
      <c r="Z4" s="701" t="s">
        <v>218</v>
      </c>
      <c r="AA4" s="702"/>
      <c r="AB4" s="702"/>
      <c r="AC4" s="703"/>
      <c r="AD4" s="701" t="s">
        <v>219</v>
      </c>
      <c r="AE4" s="702"/>
      <c r="AF4" s="702"/>
      <c r="AG4" s="702"/>
      <c r="AH4" s="702"/>
      <c r="AI4" s="702"/>
      <c r="AJ4" s="702"/>
      <c r="AK4" s="703"/>
      <c r="AL4" s="701" t="s">
        <v>218</v>
      </c>
      <c r="AM4" s="702"/>
      <c r="AN4" s="702"/>
      <c r="AO4" s="703"/>
      <c r="AP4" s="762" t="s">
        <v>220</v>
      </c>
      <c r="AQ4" s="762"/>
      <c r="AR4" s="762"/>
      <c r="AS4" s="762"/>
      <c r="AT4" s="762"/>
      <c r="AU4" s="762"/>
      <c r="AV4" s="762"/>
      <c r="AW4" s="762"/>
      <c r="AX4" s="762"/>
      <c r="AY4" s="762"/>
      <c r="AZ4" s="762"/>
      <c r="BA4" s="762"/>
      <c r="BB4" s="762"/>
      <c r="BC4" s="762"/>
      <c r="BD4" s="762"/>
      <c r="BE4" s="762"/>
      <c r="BF4" s="762"/>
      <c r="BG4" s="762" t="s">
        <v>221</v>
      </c>
      <c r="BH4" s="762"/>
      <c r="BI4" s="762"/>
      <c r="BJ4" s="762"/>
      <c r="BK4" s="762"/>
      <c r="BL4" s="762"/>
      <c r="BM4" s="762"/>
      <c r="BN4" s="762"/>
      <c r="BO4" s="762" t="s">
        <v>218</v>
      </c>
      <c r="BP4" s="762"/>
      <c r="BQ4" s="762"/>
      <c r="BR4" s="762"/>
      <c r="BS4" s="762" t="s">
        <v>222</v>
      </c>
      <c r="BT4" s="762"/>
      <c r="BU4" s="762"/>
      <c r="BV4" s="762"/>
      <c r="BW4" s="762"/>
      <c r="BX4" s="762"/>
      <c r="BY4" s="762"/>
      <c r="BZ4" s="762"/>
      <c r="CA4" s="762"/>
      <c r="CB4" s="762"/>
      <c r="CD4" s="744" t="s">
        <v>223</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2">
      <c r="B5" s="706" t="s">
        <v>224</v>
      </c>
      <c r="C5" s="707"/>
      <c r="D5" s="707"/>
      <c r="E5" s="707"/>
      <c r="F5" s="707"/>
      <c r="G5" s="707"/>
      <c r="H5" s="707"/>
      <c r="I5" s="707"/>
      <c r="J5" s="707"/>
      <c r="K5" s="707"/>
      <c r="L5" s="707"/>
      <c r="M5" s="707"/>
      <c r="N5" s="707"/>
      <c r="O5" s="707"/>
      <c r="P5" s="707"/>
      <c r="Q5" s="708"/>
      <c r="R5" s="695">
        <v>1587559</v>
      </c>
      <c r="S5" s="696"/>
      <c r="T5" s="696"/>
      <c r="U5" s="696"/>
      <c r="V5" s="696"/>
      <c r="W5" s="696"/>
      <c r="X5" s="696"/>
      <c r="Y5" s="739"/>
      <c r="Z5" s="757">
        <v>34.200000000000003</v>
      </c>
      <c r="AA5" s="757"/>
      <c r="AB5" s="757"/>
      <c r="AC5" s="757"/>
      <c r="AD5" s="758">
        <v>1587559</v>
      </c>
      <c r="AE5" s="758"/>
      <c r="AF5" s="758"/>
      <c r="AG5" s="758"/>
      <c r="AH5" s="758"/>
      <c r="AI5" s="758"/>
      <c r="AJ5" s="758"/>
      <c r="AK5" s="758"/>
      <c r="AL5" s="740">
        <v>57.2</v>
      </c>
      <c r="AM5" s="711"/>
      <c r="AN5" s="711"/>
      <c r="AO5" s="741"/>
      <c r="AP5" s="706" t="s">
        <v>225</v>
      </c>
      <c r="AQ5" s="707"/>
      <c r="AR5" s="707"/>
      <c r="AS5" s="707"/>
      <c r="AT5" s="707"/>
      <c r="AU5" s="707"/>
      <c r="AV5" s="707"/>
      <c r="AW5" s="707"/>
      <c r="AX5" s="707"/>
      <c r="AY5" s="707"/>
      <c r="AZ5" s="707"/>
      <c r="BA5" s="707"/>
      <c r="BB5" s="707"/>
      <c r="BC5" s="707"/>
      <c r="BD5" s="707"/>
      <c r="BE5" s="707"/>
      <c r="BF5" s="708"/>
      <c r="BG5" s="640">
        <v>1587559</v>
      </c>
      <c r="BH5" s="641"/>
      <c r="BI5" s="641"/>
      <c r="BJ5" s="641"/>
      <c r="BK5" s="641"/>
      <c r="BL5" s="641"/>
      <c r="BM5" s="641"/>
      <c r="BN5" s="642"/>
      <c r="BO5" s="677">
        <v>100</v>
      </c>
      <c r="BP5" s="677"/>
      <c r="BQ5" s="677"/>
      <c r="BR5" s="677"/>
      <c r="BS5" s="678" t="s">
        <v>137</v>
      </c>
      <c r="BT5" s="678"/>
      <c r="BU5" s="678"/>
      <c r="BV5" s="678"/>
      <c r="BW5" s="678"/>
      <c r="BX5" s="678"/>
      <c r="BY5" s="678"/>
      <c r="BZ5" s="678"/>
      <c r="CA5" s="678"/>
      <c r="CB5" s="728"/>
      <c r="CD5" s="744" t="s">
        <v>220</v>
      </c>
      <c r="CE5" s="745"/>
      <c r="CF5" s="745"/>
      <c r="CG5" s="745"/>
      <c r="CH5" s="745"/>
      <c r="CI5" s="745"/>
      <c r="CJ5" s="745"/>
      <c r="CK5" s="745"/>
      <c r="CL5" s="745"/>
      <c r="CM5" s="745"/>
      <c r="CN5" s="745"/>
      <c r="CO5" s="745"/>
      <c r="CP5" s="745"/>
      <c r="CQ5" s="746"/>
      <c r="CR5" s="744" t="s">
        <v>226</v>
      </c>
      <c r="CS5" s="745"/>
      <c r="CT5" s="745"/>
      <c r="CU5" s="745"/>
      <c r="CV5" s="745"/>
      <c r="CW5" s="745"/>
      <c r="CX5" s="745"/>
      <c r="CY5" s="746"/>
      <c r="CZ5" s="744" t="s">
        <v>218</v>
      </c>
      <c r="DA5" s="745"/>
      <c r="DB5" s="745"/>
      <c r="DC5" s="746"/>
      <c r="DD5" s="744" t="s">
        <v>227</v>
      </c>
      <c r="DE5" s="745"/>
      <c r="DF5" s="745"/>
      <c r="DG5" s="745"/>
      <c r="DH5" s="745"/>
      <c r="DI5" s="745"/>
      <c r="DJ5" s="745"/>
      <c r="DK5" s="745"/>
      <c r="DL5" s="745"/>
      <c r="DM5" s="745"/>
      <c r="DN5" s="745"/>
      <c r="DO5" s="745"/>
      <c r="DP5" s="746"/>
      <c r="DQ5" s="744" t="s">
        <v>228</v>
      </c>
      <c r="DR5" s="745"/>
      <c r="DS5" s="745"/>
      <c r="DT5" s="745"/>
      <c r="DU5" s="745"/>
      <c r="DV5" s="745"/>
      <c r="DW5" s="745"/>
      <c r="DX5" s="745"/>
      <c r="DY5" s="745"/>
      <c r="DZ5" s="745"/>
      <c r="EA5" s="745"/>
      <c r="EB5" s="745"/>
      <c r="EC5" s="746"/>
    </row>
    <row r="6" spans="2:143" ht="11.25" customHeight="1" x14ac:dyDescent="0.2">
      <c r="B6" s="637" t="s">
        <v>229</v>
      </c>
      <c r="C6" s="638"/>
      <c r="D6" s="638"/>
      <c r="E6" s="638"/>
      <c r="F6" s="638"/>
      <c r="G6" s="638"/>
      <c r="H6" s="638"/>
      <c r="I6" s="638"/>
      <c r="J6" s="638"/>
      <c r="K6" s="638"/>
      <c r="L6" s="638"/>
      <c r="M6" s="638"/>
      <c r="N6" s="638"/>
      <c r="O6" s="638"/>
      <c r="P6" s="638"/>
      <c r="Q6" s="639"/>
      <c r="R6" s="640">
        <v>28464</v>
      </c>
      <c r="S6" s="641"/>
      <c r="T6" s="641"/>
      <c r="U6" s="641"/>
      <c r="V6" s="641"/>
      <c r="W6" s="641"/>
      <c r="X6" s="641"/>
      <c r="Y6" s="642"/>
      <c r="Z6" s="677">
        <v>0.6</v>
      </c>
      <c r="AA6" s="677"/>
      <c r="AB6" s="677"/>
      <c r="AC6" s="677"/>
      <c r="AD6" s="678">
        <v>28464</v>
      </c>
      <c r="AE6" s="678"/>
      <c r="AF6" s="678"/>
      <c r="AG6" s="678"/>
      <c r="AH6" s="678"/>
      <c r="AI6" s="678"/>
      <c r="AJ6" s="678"/>
      <c r="AK6" s="678"/>
      <c r="AL6" s="643">
        <v>1</v>
      </c>
      <c r="AM6" s="644"/>
      <c r="AN6" s="644"/>
      <c r="AO6" s="679"/>
      <c r="AP6" s="637" t="s">
        <v>230</v>
      </c>
      <c r="AQ6" s="638"/>
      <c r="AR6" s="638"/>
      <c r="AS6" s="638"/>
      <c r="AT6" s="638"/>
      <c r="AU6" s="638"/>
      <c r="AV6" s="638"/>
      <c r="AW6" s="638"/>
      <c r="AX6" s="638"/>
      <c r="AY6" s="638"/>
      <c r="AZ6" s="638"/>
      <c r="BA6" s="638"/>
      <c r="BB6" s="638"/>
      <c r="BC6" s="638"/>
      <c r="BD6" s="638"/>
      <c r="BE6" s="638"/>
      <c r="BF6" s="639"/>
      <c r="BG6" s="640">
        <v>1587559</v>
      </c>
      <c r="BH6" s="641"/>
      <c r="BI6" s="641"/>
      <c r="BJ6" s="641"/>
      <c r="BK6" s="641"/>
      <c r="BL6" s="641"/>
      <c r="BM6" s="641"/>
      <c r="BN6" s="642"/>
      <c r="BO6" s="677">
        <v>100</v>
      </c>
      <c r="BP6" s="677"/>
      <c r="BQ6" s="677"/>
      <c r="BR6" s="677"/>
      <c r="BS6" s="678" t="s">
        <v>231</v>
      </c>
      <c r="BT6" s="678"/>
      <c r="BU6" s="678"/>
      <c r="BV6" s="678"/>
      <c r="BW6" s="678"/>
      <c r="BX6" s="678"/>
      <c r="BY6" s="678"/>
      <c r="BZ6" s="678"/>
      <c r="CA6" s="678"/>
      <c r="CB6" s="728"/>
      <c r="CD6" s="698" t="s">
        <v>232</v>
      </c>
      <c r="CE6" s="699"/>
      <c r="CF6" s="699"/>
      <c r="CG6" s="699"/>
      <c r="CH6" s="699"/>
      <c r="CI6" s="699"/>
      <c r="CJ6" s="699"/>
      <c r="CK6" s="699"/>
      <c r="CL6" s="699"/>
      <c r="CM6" s="699"/>
      <c r="CN6" s="699"/>
      <c r="CO6" s="699"/>
      <c r="CP6" s="699"/>
      <c r="CQ6" s="700"/>
      <c r="CR6" s="640">
        <v>83455</v>
      </c>
      <c r="CS6" s="641"/>
      <c r="CT6" s="641"/>
      <c r="CU6" s="641"/>
      <c r="CV6" s="641"/>
      <c r="CW6" s="641"/>
      <c r="CX6" s="641"/>
      <c r="CY6" s="642"/>
      <c r="CZ6" s="740">
        <v>1.9</v>
      </c>
      <c r="DA6" s="711"/>
      <c r="DB6" s="711"/>
      <c r="DC6" s="743"/>
      <c r="DD6" s="646" t="s">
        <v>233</v>
      </c>
      <c r="DE6" s="641"/>
      <c r="DF6" s="641"/>
      <c r="DG6" s="641"/>
      <c r="DH6" s="641"/>
      <c r="DI6" s="641"/>
      <c r="DJ6" s="641"/>
      <c r="DK6" s="641"/>
      <c r="DL6" s="641"/>
      <c r="DM6" s="641"/>
      <c r="DN6" s="641"/>
      <c r="DO6" s="641"/>
      <c r="DP6" s="642"/>
      <c r="DQ6" s="646">
        <v>83455</v>
      </c>
      <c r="DR6" s="641"/>
      <c r="DS6" s="641"/>
      <c r="DT6" s="641"/>
      <c r="DU6" s="641"/>
      <c r="DV6" s="641"/>
      <c r="DW6" s="641"/>
      <c r="DX6" s="641"/>
      <c r="DY6" s="641"/>
      <c r="DZ6" s="641"/>
      <c r="EA6" s="641"/>
      <c r="EB6" s="641"/>
      <c r="EC6" s="684"/>
    </row>
    <row r="7" spans="2:143" ht="11.25" customHeight="1" x14ac:dyDescent="0.2">
      <c r="B7" s="637" t="s">
        <v>234</v>
      </c>
      <c r="C7" s="638"/>
      <c r="D7" s="638"/>
      <c r="E7" s="638"/>
      <c r="F7" s="638"/>
      <c r="G7" s="638"/>
      <c r="H7" s="638"/>
      <c r="I7" s="638"/>
      <c r="J7" s="638"/>
      <c r="K7" s="638"/>
      <c r="L7" s="638"/>
      <c r="M7" s="638"/>
      <c r="N7" s="638"/>
      <c r="O7" s="638"/>
      <c r="P7" s="638"/>
      <c r="Q7" s="639"/>
      <c r="R7" s="640">
        <v>890</v>
      </c>
      <c r="S7" s="641"/>
      <c r="T7" s="641"/>
      <c r="U7" s="641"/>
      <c r="V7" s="641"/>
      <c r="W7" s="641"/>
      <c r="X7" s="641"/>
      <c r="Y7" s="642"/>
      <c r="Z7" s="677">
        <v>0</v>
      </c>
      <c r="AA7" s="677"/>
      <c r="AB7" s="677"/>
      <c r="AC7" s="677"/>
      <c r="AD7" s="678">
        <v>890</v>
      </c>
      <c r="AE7" s="678"/>
      <c r="AF7" s="678"/>
      <c r="AG7" s="678"/>
      <c r="AH7" s="678"/>
      <c r="AI7" s="678"/>
      <c r="AJ7" s="678"/>
      <c r="AK7" s="678"/>
      <c r="AL7" s="643">
        <v>0</v>
      </c>
      <c r="AM7" s="644"/>
      <c r="AN7" s="644"/>
      <c r="AO7" s="679"/>
      <c r="AP7" s="637" t="s">
        <v>235</v>
      </c>
      <c r="AQ7" s="638"/>
      <c r="AR7" s="638"/>
      <c r="AS7" s="638"/>
      <c r="AT7" s="638"/>
      <c r="AU7" s="638"/>
      <c r="AV7" s="638"/>
      <c r="AW7" s="638"/>
      <c r="AX7" s="638"/>
      <c r="AY7" s="638"/>
      <c r="AZ7" s="638"/>
      <c r="BA7" s="638"/>
      <c r="BB7" s="638"/>
      <c r="BC7" s="638"/>
      <c r="BD7" s="638"/>
      <c r="BE7" s="638"/>
      <c r="BF7" s="639"/>
      <c r="BG7" s="640">
        <v>721016</v>
      </c>
      <c r="BH7" s="641"/>
      <c r="BI7" s="641"/>
      <c r="BJ7" s="641"/>
      <c r="BK7" s="641"/>
      <c r="BL7" s="641"/>
      <c r="BM7" s="641"/>
      <c r="BN7" s="642"/>
      <c r="BO7" s="677">
        <v>45.4</v>
      </c>
      <c r="BP7" s="677"/>
      <c r="BQ7" s="677"/>
      <c r="BR7" s="677"/>
      <c r="BS7" s="678" t="s">
        <v>233</v>
      </c>
      <c r="BT7" s="678"/>
      <c r="BU7" s="678"/>
      <c r="BV7" s="678"/>
      <c r="BW7" s="678"/>
      <c r="BX7" s="678"/>
      <c r="BY7" s="678"/>
      <c r="BZ7" s="678"/>
      <c r="CA7" s="678"/>
      <c r="CB7" s="728"/>
      <c r="CD7" s="673" t="s">
        <v>236</v>
      </c>
      <c r="CE7" s="674"/>
      <c r="CF7" s="674"/>
      <c r="CG7" s="674"/>
      <c r="CH7" s="674"/>
      <c r="CI7" s="674"/>
      <c r="CJ7" s="674"/>
      <c r="CK7" s="674"/>
      <c r="CL7" s="674"/>
      <c r="CM7" s="674"/>
      <c r="CN7" s="674"/>
      <c r="CO7" s="674"/>
      <c r="CP7" s="674"/>
      <c r="CQ7" s="675"/>
      <c r="CR7" s="640">
        <v>738154</v>
      </c>
      <c r="CS7" s="641"/>
      <c r="CT7" s="641"/>
      <c r="CU7" s="641"/>
      <c r="CV7" s="641"/>
      <c r="CW7" s="641"/>
      <c r="CX7" s="641"/>
      <c r="CY7" s="642"/>
      <c r="CZ7" s="677">
        <v>16.8</v>
      </c>
      <c r="DA7" s="677"/>
      <c r="DB7" s="677"/>
      <c r="DC7" s="677"/>
      <c r="DD7" s="646">
        <v>16029</v>
      </c>
      <c r="DE7" s="641"/>
      <c r="DF7" s="641"/>
      <c r="DG7" s="641"/>
      <c r="DH7" s="641"/>
      <c r="DI7" s="641"/>
      <c r="DJ7" s="641"/>
      <c r="DK7" s="641"/>
      <c r="DL7" s="641"/>
      <c r="DM7" s="641"/>
      <c r="DN7" s="641"/>
      <c r="DO7" s="641"/>
      <c r="DP7" s="642"/>
      <c r="DQ7" s="646">
        <v>609503</v>
      </c>
      <c r="DR7" s="641"/>
      <c r="DS7" s="641"/>
      <c r="DT7" s="641"/>
      <c r="DU7" s="641"/>
      <c r="DV7" s="641"/>
      <c r="DW7" s="641"/>
      <c r="DX7" s="641"/>
      <c r="DY7" s="641"/>
      <c r="DZ7" s="641"/>
      <c r="EA7" s="641"/>
      <c r="EB7" s="641"/>
      <c r="EC7" s="684"/>
    </row>
    <row r="8" spans="2:143" ht="11.25" customHeight="1" x14ac:dyDescent="0.2">
      <c r="B8" s="637" t="s">
        <v>237</v>
      </c>
      <c r="C8" s="638"/>
      <c r="D8" s="638"/>
      <c r="E8" s="638"/>
      <c r="F8" s="638"/>
      <c r="G8" s="638"/>
      <c r="H8" s="638"/>
      <c r="I8" s="638"/>
      <c r="J8" s="638"/>
      <c r="K8" s="638"/>
      <c r="L8" s="638"/>
      <c r="M8" s="638"/>
      <c r="N8" s="638"/>
      <c r="O8" s="638"/>
      <c r="P8" s="638"/>
      <c r="Q8" s="639"/>
      <c r="R8" s="640">
        <v>8187</v>
      </c>
      <c r="S8" s="641"/>
      <c r="T8" s="641"/>
      <c r="U8" s="641"/>
      <c r="V8" s="641"/>
      <c r="W8" s="641"/>
      <c r="X8" s="641"/>
      <c r="Y8" s="642"/>
      <c r="Z8" s="677">
        <v>0.2</v>
      </c>
      <c r="AA8" s="677"/>
      <c r="AB8" s="677"/>
      <c r="AC8" s="677"/>
      <c r="AD8" s="678">
        <v>8187</v>
      </c>
      <c r="AE8" s="678"/>
      <c r="AF8" s="678"/>
      <c r="AG8" s="678"/>
      <c r="AH8" s="678"/>
      <c r="AI8" s="678"/>
      <c r="AJ8" s="678"/>
      <c r="AK8" s="678"/>
      <c r="AL8" s="643">
        <v>0.3</v>
      </c>
      <c r="AM8" s="644"/>
      <c r="AN8" s="644"/>
      <c r="AO8" s="679"/>
      <c r="AP8" s="637" t="s">
        <v>238</v>
      </c>
      <c r="AQ8" s="638"/>
      <c r="AR8" s="638"/>
      <c r="AS8" s="638"/>
      <c r="AT8" s="638"/>
      <c r="AU8" s="638"/>
      <c r="AV8" s="638"/>
      <c r="AW8" s="638"/>
      <c r="AX8" s="638"/>
      <c r="AY8" s="638"/>
      <c r="AZ8" s="638"/>
      <c r="BA8" s="638"/>
      <c r="BB8" s="638"/>
      <c r="BC8" s="638"/>
      <c r="BD8" s="638"/>
      <c r="BE8" s="638"/>
      <c r="BF8" s="639"/>
      <c r="BG8" s="640">
        <v>20414</v>
      </c>
      <c r="BH8" s="641"/>
      <c r="BI8" s="641"/>
      <c r="BJ8" s="641"/>
      <c r="BK8" s="641"/>
      <c r="BL8" s="641"/>
      <c r="BM8" s="641"/>
      <c r="BN8" s="642"/>
      <c r="BO8" s="677">
        <v>1.3</v>
      </c>
      <c r="BP8" s="677"/>
      <c r="BQ8" s="677"/>
      <c r="BR8" s="677"/>
      <c r="BS8" s="646" t="s">
        <v>233</v>
      </c>
      <c r="BT8" s="641"/>
      <c r="BU8" s="641"/>
      <c r="BV8" s="641"/>
      <c r="BW8" s="641"/>
      <c r="BX8" s="641"/>
      <c r="BY8" s="641"/>
      <c r="BZ8" s="641"/>
      <c r="CA8" s="641"/>
      <c r="CB8" s="684"/>
      <c r="CD8" s="673" t="s">
        <v>239</v>
      </c>
      <c r="CE8" s="674"/>
      <c r="CF8" s="674"/>
      <c r="CG8" s="674"/>
      <c r="CH8" s="674"/>
      <c r="CI8" s="674"/>
      <c r="CJ8" s="674"/>
      <c r="CK8" s="674"/>
      <c r="CL8" s="674"/>
      <c r="CM8" s="674"/>
      <c r="CN8" s="674"/>
      <c r="CO8" s="674"/>
      <c r="CP8" s="674"/>
      <c r="CQ8" s="675"/>
      <c r="CR8" s="640">
        <v>1262558</v>
      </c>
      <c r="CS8" s="641"/>
      <c r="CT8" s="641"/>
      <c r="CU8" s="641"/>
      <c r="CV8" s="641"/>
      <c r="CW8" s="641"/>
      <c r="CX8" s="641"/>
      <c r="CY8" s="642"/>
      <c r="CZ8" s="677">
        <v>28.7</v>
      </c>
      <c r="DA8" s="677"/>
      <c r="DB8" s="677"/>
      <c r="DC8" s="677"/>
      <c r="DD8" s="646">
        <v>8398</v>
      </c>
      <c r="DE8" s="641"/>
      <c r="DF8" s="641"/>
      <c r="DG8" s="641"/>
      <c r="DH8" s="641"/>
      <c r="DI8" s="641"/>
      <c r="DJ8" s="641"/>
      <c r="DK8" s="641"/>
      <c r="DL8" s="641"/>
      <c r="DM8" s="641"/>
      <c r="DN8" s="641"/>
      <c r="DO8" s="641"/>
      <c r="DP8" s="642"/>
      <c r="DQ8" s="646">
        <v>694920</v>
      </c>
      <c r="DR8" s="641"/>
      <c r="DS8" s="641"/>
      <c r="DT8" s="641"/>
      <c r="DU8" s="641"/>
      <c r="DV8" s="641"/>
      <c r="DW8" s="641"/>
      <c r="DX8" s="641"/>
      <c r="DY8" s="641"/>
      <c r="DZ8" s="641"/>
      <c r="EA8" s="641"/>
      <c r="EB8" s="641"/>
      <c r="EC8" s="684"/>
    </row>
    <row r="9" spans="2:143" ht="11.25" customHeight="1" x14ac:dyDescent="0.2">
      <c r="B9" s="637" t="s">
        <v>240</v>
      </c>
      <c r="C9" s="638"/>
      <c r="D9" s="638"/>
      <c r="E9" s="638"/>
      <c r="F9" s="638"/>
      <c r="G9" s="638"/>
      <c r="H9" s="638"/>
      <c r="I9" s="638"/>
      <c r="J9" s="638"/>
      <c r="K9" s="638"/>
      <c r="L9" s="638"/>
      <c r="M9" s="638"/>
      <c r="N9" s="638"/>
      <c r="O9" s="638"/>
      <c r="P9" s="638"/>
      <c r="Q9" s="639"/>
      <c r="R9" s="640">
        <v>4896</v>
      </c>
      <c r="S9" s="641"/>
      <c r="T9" s="641"/>
      <c r="U9" s="641"/>
      <c r="V9" s="641"/>
      <c r="W9" s="641"/>
      <c r="X9" s="641"/>
      <c r="Y9" s="642"/>
      <c r="Z9" s="677">
        <v>0.1</v>
      </c>
      <c r="AA9" s="677"/>
      <c r="AB9" s="677"/>
      <c r="AC9" s="677"/>
      <c r="AD9" s="678">
        <v>4896</v>
      </c>
      <c r="AE9" s="678"/>
      <c r="AF9" s="678"/>
      <c r="AG9" s="678"/>
      <c r="AH9" s="678"/>
      <c r="AI9" s="678"/>
      <c r="AJ9" s="678"/>
      <c r="AK9" s="678"/>
      <c r="AL9" s="643">
        <v>0.2</v>
      </c>
      <c r="AM9" s="644"/>
      <c r="AN9" s="644"/>
      <c r="AO9" s="679"/>
      <c r="AP9" s="637" t="s">
        <v>241</v>
      </c>
      <c r="AQ9" s="638"/>
      <c r="AR9" s="638"/>
      <c r="AS9" s="638"/>
      <c r="AT9" s="638"/>
      <c r="AU9" s="638"/>
      <c r="AV9" s="638"/>
      <c r="AW9" s="638"/>
      <c r="AX9" s="638"/>
      <c r="AY9" s="638"/>
      <c r="AZ9" s="638"/>
      <c r="BA9" s="638"/>
      <c r="BB9" s="638"/>
      <c r="BC9" s="638"/>
      <c r="BD9" s="638"/>
      <c r="BE9" s="638"/>
      <c r="BF9" s="639"/>
      <c r="BG9" s="640">
        <v>589097</v>
      </c>
      <c r="BH9" s="641"/>
      <c r="BI9" s="641"/>
      <c r="BJ9" s="641"/>
      <c r="BK9" s="641"/>
      <c r="BL9" s="641"/>
      <c r="BM9" s="641"/>
      <c r="BN9" s="642"/>
      <c r="BO9" s="677">
        <v>37.1</v>
      </c>
      <c r="BP9" s="677"/>
      <c r="BQ9" s="677"/>
      <c r="BR9" s="677"/>
      <c r="BS9" s="646" t="s">
        <v>231</v>
      </c>
      <c r="BT9" s="641"/>
      <c r="BU9" s="641"/>
      <c r="BV9" s="641"/>
      <c r="BW9" s="641"/>
      <c r="BX9" s="641"/>
      <c r="BY9" s="641"/>
      <c r="BZ9" s="641"/>
      <c r="CA9" s="641"/>
      <c r="CB9" s="684"/>
      <c r="CD9" s="673" t="s">
        <v>242</v>
      </c>
      <c r="CE9" s="674"/>
      <c r="CF9" s="674"/>
      <c r="CG9" s="674"/>
      <c r="CH9" s="674"/>
      <c r="CI9" s="674"/>
      <c r="CJ9" s="674"/>
      <c r="CK9" s="674"/>
      <c r="CL9" s="674"/>
      <c r="CM9" s="674"/>
      <c r="CN9" s="674"/>
      <c r="CO9" s="674"/>
      <c r="CP9" s="674"/>
      <c r="CQ9" s="675"/>
      <c r="CR9" s="640">
        <v>314253</v>
      </c>
      <c r="CS9" s="641"/>
      <c r="CT9" s="641"/>
      <c r="CU9" s="641"/>
      <c r="CV9" s="641"/>
      <c r="CW9" s="641"/>
      <c r="CX9" s="641"/>
      <c r="CY9" s="642"/>
      <c r="CZ9" s="677">
        <v>7.1</v>
      </c>
      <c r="DA9" s="677"/>
      <c r="DB9" s="677"/>
      <c r="DC9" s="677"/>
      <c r="DD9" s="646">
        <v>51433</v>
      </c>
      <c r="DE9" s="641"/>
      <c r="DF9" s="641"/>
      <c r="DG9" s="641"/>
      <c r="DH9" s="641"/>
      <c r="DI9" s="641"/>
      <c r="DJ9" s="641"/>
      <c r="DK9" s="641"/>
      <c r="DL9" s="641"/>
      <c r="DM9" s="641"/>
      <c r="DN9" s="641"/>
      <c r="DO9" s="641"/>
      <c r="DP9" s="642"/>
      <c r="DQ9" s="646">
        <v>262571</v>
      </c>
      <c r="DR9" s="641"/>
      <c r="DS9" s="641"/>
      <c r="DT9" s="641"/>
      <c r="DU9" s="641"/>
      <c r="DV9" s="641"/>
      <c r="DW9" s="641"/>
      <c r="DX9" s="641"/>
      <c r="DY9" s="641"/>
      <c r="DZ9" s="641"/>
      <c r="EA9" s="641"/>
      <c r="EB9" s="641"/>
      <c r="EC9" s="684"/>
    </row>
    <row r="10" spans="2:143" ht="11.25" customHeight="1" x14ac:dyDescent="0.2">
      <c r="B10" s="637" t="s">
        <v>243</v>
      </c>
      <c r="C10" s="638"/>
      <c r="D10" s="638"/>
      <c r="E10" s="638"/>
      <c r="F10" s="638"/>
      <c r="G10" s="638"/>
      <c r="H10" s="638"/>
      <c r="I10" s="638"/>
      <c r="J10" s="638"/>
      <c r="K10" s="638"/>
      <c r="L10" s="638"/>
      <c r="M10" s="638"/>
      <c r="N10" s="638"/>
      <c r="O10" s="638"/>
      <c r="P10" s="638"/>
      <c r="Q10" s="639"/>
      <c r="R10" s="640" t="s">
        <v>233</v>
      </c>
      <c r="S10" s="641"/>
      <c r="T10" s="641"/>
      <c r="U10" s="641"/>
      <c r="V10" s="641"/>
      <c r="W10" s="641"/>
      <c r="X10" s="641"/>
      <c r="Y10" s="642"/>
      <c r="Z10" s="677" t="s">
        <v>231</v>
      </c>
      <c r="AA10" s="677"/>
      <c r="AB10" s="677"/>
      <c r="AC10" s="677"/>
      <c r="AD10" s="678" t="s">
        <v>233</v>
      </c>
      <c r="AE10" s="678"/>
      <c r="AF10" s="678"/>
      <c r="AG10" s="678"/>
      <c r="AH10" s="678"/>
      <c r="AI10" s="678"/>
      <c r="AJ10" s="678"/>
      <c r="AK10" s="678"/>
      <c r="AL10" s="643" t="s">
        <v>231</v>
      </c>
      <c r="AM10" s="644"/>
      <c r="AN10" s="644"/>
      <c r="AO10" s="679"/>
      <c r="AP10" s="637" t="s">
        <v>244</v>
      </c>
      <c r="AQ10" s="638"/>
      <c r="AR10" s="638"/>
      <c r="AS10" s="638"/>
      <c r="AT10" s="638"/>
      <c r="AU10" s="638"/>
      <c r="AV10" s="638"/>
      <c r="AW10" s="638"/>
      <c r="AX10" s="638"/>
      <c r="AY10" s="638"/>
      <c r="AZ10" s="638"/>
      <c r="BA10" s="638"/>
      <c r="BB10" s="638"/>
      <c r="BC10" s="638"/>
      <c r="BD10" s="638"/>
      <c r="BE10" s="638"/>
      <c r="BF10" s="639"/>
      <c r="BG10" s="640">
        <v>31460</v>
      </c>
      <c r="BH10" s="641"/>
      <c r="BI10" s="641"/>
      <c r="BJ10" s="641"/>
      <c r="BK10" s="641"/>
      <c r="BL10" s="641"/>
      <c r="BM10" s="641"/>
      <c r="BN10" s="642"/>
      <c r="BO10" s="677">
        <v>2</v>
      </c>
      <c r="BP10" s="677"/>
      <c r="BQ10" s="677"/>
      <c r="BR10" s="677"/>
      <c r="BS10" s="646" t="s">
        <v>231</v>
      </c>
      <c r="BT10" s="641"/>
      <c r="BU10" s="641"/>
      <c r="BV10" s="641"/>
      <c r="BW10" s="641"/>
      <c r="BX10" s="641"/>
      <c r="BY10" s="641"/>
      <c r="BZ10" s="641"/>
      <c r="CA10" s="641"/>
      <c r="CB10" s="684"/>
      <c r="CD10" s="673" t="s">
        <v>245</v>
      </c>
      <c r="CE10" s="674"/>
      <c r="CF10" s="674"/>
      <c r="CG10" s="674"/>
      <c r="CH10" s="674"/>
      <c r="CI10" s="674"/>
      <c r="CJ10" s="674"/>
      <c r="CK10" s="674"/>
      <c r="CL10" s="674"/>
      <c r="CM10" s="674"/>
      <c r="CN10" s="674"/>
      <c r="CO10" s="674"/>
      <c r="CP10" s="674"/>
      <c r="CQ10" s="675"/>
      <c r="CR10" s="640">
        <v>7147</v>
      </c>
      <c r="CS10" s="641"/>
      <c r="CT10" s="641"/>
      <c r="CU10" s="641"/>
      <c r="CV10" s="641"/>
      <c r="CW10" s="641"/>
      <c r="CX10" s="641"/>
      <c r="CY10" s="642"/>
      <c r="CZ10" s="677">
        <v>0.2</v>
      </c>
      <c r="DA10" s="677"/>
      <c r="DB10" s="677"/>
      <c r="DC10" s="677"/>
      <c r="DD10" s="646" t="s">
        <v>231</v>
      </c>
      <c r="DE10" s="641"/>
      <c r="DF10" s="641"/>
      <c r="DG10" s="641"/>
      <c r="DH10" s="641"/>
      <c r="DI10" s="641"/>
      <c r="DJ10" s="641"/>
      <c r="DK10" s="641"/>
      <c r="DL10" s="641"/>
      <c r="DM10" s="641"/>
      <c r="DN10" s="641"/>
      <c r="DO10" s="641"/>
      <c r="DP10" s="642"/>
      <c r="DQ10" s="646">
        <v>2147</v>
      </c>
      <c r="DR10" s="641"/>
      <c r="DS10" s="641"/>
      <c r="DT10" s="641"/>
      <c r="DU10" s="641"/>
      <c r="DV10" s="641"/>
      <c r="DW10" s="641"/>
      <c r="DX10" s="641"/>
      <c r="DY10" s="641"/>
      <c r="DZ10" s="641"/>
      <c r="EA10" s="641"/>
      <c r="EB10" s="641"/>
      <c r="EC10" s="684"/>
    </row>
    <row r="11" spans="2:143" ht="11.25" customHeight="1" x14ac:dyDescent="0.2">
      <c r="B11" s="637" t="s">
        <v>246</v>
      </c>
      <c r="C11" s="638"/>
      <c r="D11" s="638"/>
      <c r="E11" s="638"/>
      <c r="F11" s="638"/>
      <c r="G11" s="638"/>
      <c r="H11" s="638"/>
      <c r="I11" s="638"/>
      <c r="J11" s="638"/>
      <c r="K11" s="638"/>
      <c r="L11" s="638"/>
      <c r="M11" s="638"/>
      <c r="N11" s="638"/>
      <c r="O11" s="638"/>
      <c r="P11" s="638"/>
      <c r="Q11" s="639"/>
      <c r="R11" s="640">
        <v>184827</v>
      </c>
      <c r="S11" s="641"/>
      <c r="T11" s="641"/>
      <c r="U11" s="641"/>
      <c r="V11" s="641"/>
      <c r="W11" s="641"/>
      <c r="X11" s="641"/>
      <c r="Y11" s="642"/>
      <c r="Z11" s="643">
        <v>4</v>
      </c>
      <c r="AA11" s="644"/>
      <c r="AB11" s="644"/>
      <c r="AC11" s="645"/>
      <c r="AD11" s="646">
        <v>184827</v>
      </c>
      <c r="AE11" s="641"/>
      <c r="AF11" s="641"/>
      <c r="AG11" s="641"/>
      <c r="AH11" s="641"/>
      <c r="AI11" s="641"/>
      <c r="AJ11" s="641"/>
      <c r="AK11" s="642"/>
      <c r="AL11" s="643">
        <v>6.7</v>
      </c>
      <c r="AM11" s="644"/>
      <c r="AN11" s="644"/>
      <c r="AO11" s="679"/>
      <c r="AP11" s="637" t="s">
        <v>247</v>
      </c>
      <c r="AQ11" s="638"/>
      <c r="AR11" s="638"/>
      <c r="AS11" s="638"/>
      <c r="AT11" s="638"/>
      <c r="AU11" s="638"/>
      <c r="AV11" s="638"/>
      <c r="AW11" s="638"/>
      <c r="AX11" s="638"/>
      <c r="AY11" s="638"/>
      <c r="AZ11" s="638"/>
      <c r="BA11" s="638"/>
      <c r="BB11" s="638"/>
      <c r="BC11" s="638"/>
      <c r="BD11" s="638"/>
      <c r="BE11" s="638"/>
      <c r="BF11" s="639"/>
      <c r="BG11" s="640">
        <v>80045</v>
      </c>
      <c r="BH11" s="641"/>
      <c r="BI11" s="641"/>
      <c r="BJ11" s="641"/>
      <c r="BK11" s="641"/>
      <c r="BL11" s="641"/>
      <c r="BM11" s="641"/>
      <c r="BN11" s="642"/>
      <c r="BO11" s="677">
        <v>5</v>
      </c>
      <c r="BP11" s="677"/>
      <c r="BQ11" s="677"/>
      <c r="BR11" s="677"/>
      <c r="BS11" s="646" t="s">
        <v>231</v>
      </c>
      <c r="BT11" s="641"/>
      <c r="BU11" s="641"/>
      <c r="BV11" s="641"/>
      <c r="BW11" s="641"/>
      <c r="BX11" s="641"/>
      <c r="BY11" s="641"/>
      <c r="BZ11" s="641"/>
      <c r="CA11" s="641"/>
      <c r="CB11" s="684"/>
      <c r="CD11" s="673" t="s">
        <v>248</v>
      </c>
      <c r="CE11" s="674"/>
      <c r="CF11" s="674"/>
      <c r="CG11" s="674"/>
      <c r="CH11" s="674"/>
      <c r="CI11" s="674"/>
      <c r="CJ11" s="674"/>
      <c r="CK11" s="674"/>
      <c r="CL11" s="674"/>
      <c r="CM11" s="674"/>
      <c r="CN11" s="674"/>
      <c r="CO11" s="674"/>
      <c r="CP11" s="674"/>
      <c r="CQ11" s="675"/>
      <c r="CR11" s="640">
        <v>90590</v>
      </c>
      <c r="CS11" s="641"/>
      <c r="CT11" s="641"/>
      <c r="CU11" s="641"/>
      <c r="CV11" s="641"/>
      <c r="CW11" s="641"/>
      <c r="CX11" s="641"/>
      <c r="CY11" s="642"/>
      <c r="CZ11" s="677">
        <v>2.1</v>
      </c>
      <c r="DA11" s="677"/>
      <c r="DB11" s="677"/>
      <c r="DC11" s="677"/>
      <c r="DD11" s="646">
        <v>6477</v>
      </c>
      <c r="DE11" s="641"/>
      <c r="DF11" s="641"/>
      <c r="DG11" s="641"/>
      <c r="DH11" s="641"/>
      <c r="DI11" s="641"/>
      <c r="DJ11" s="641"/>
      <c r="DK11" s="641"/>
      <c r="DL11" s="641"/>
      <c r="DM11" s="641"/>
      <c r="DN11" s="641"/>
      <c r="DO11" s="641"/>
      <c r="DP11" s="642"/>
      <c r="DQ11" s="646">
        <v>74440</v>
      </c>
      <c r="DR11" s="641"/>
      <c r="DS11" s="641"/>
      <c r="DT11" s="641"/>
      <c r="DU11" s="641"/>
      <c r="DV11" s="641"/>
      <c r="DW11" s="641"/>
      <c r="DX11" s="641"/>
      <c r="DY11" s="641"/>
      <c r="DZ11" s="641"/>
      <c r="EA11" s="641"/>
      <c r="EB11" s="641"/>
      <c r="EC11" s="684"/>
    </row>
    <row r="12" spans="2:143" ht="11.25" customHeight="1" x14ac:dyDescent="0.2">
      <c r="B12" s="637" t="s">
        <v>249</v>
      </c>
      <c r="C12" s="638"/>
      <c r="D12" s="638"/>
      <c r="E12" s="638"/>
      <c r="F12" s="638"/>
      <c r="G12" s="638"/>
      <c r="H12" s="638"/>
      <c r="I12" s="638"/>
      <c r="J12" s="638"/>
      <c r="K12" s="638"/>
      <c r="L12" s="638"/>
      <c r="M12" s="638"/>
      <c r="N12" s="638"/>
      <c r="O12" s="638"/>
      <c r="P12" s="638"/>
      <c r="Q12" s="639"/>
      <c r="R12" s="640">
        <v>48114</v>
      </c>
      <c r="S12" s="641"/>
      <c r="T12" s="641"/>
      <c r="U12" s="641"/>
      <c r="V12" s="641"/>
      <c r="W12" s="641"/>
      <c r="X12" s="641"/>
      <c r="Y12" s="642"/>
      <c r="Z12" s="677">
        <v>1</v>
      </c>
      <c r="AA12" s="677"/>
      <c r="AB12" s="677"/>
      <c r="AC12" s="677"/>
      <c r="AD12" s="678">
        <v>48114</v>
      </c>
      <c r="AE12" s="678"/>
      <c r="AF12" s="678"/>
      <c r="AG12" s="678"/>
      <c r="AH12" s="678"/>
      <c r="AI12" s="678"/>
      <c r="AJ12" s="678"/>
      <c r="AK12" s="678"/>
      <c r="AL12" s="643">
        <v>1.7</v>
      </c>
      <c r="AM12" s="644"/>
      <c r="AN12" s="644"/>
      <c r="AO12" s="679"/>
      <c r="AP12" s="637" t="s">
        <v>250</v>
      </c>
      <c r="AQ12" s="638"/>
      <c r="AR12" s="638"/>
      <c r="AS12" s="638"/>
      <c r="AT12" s="638"/>
      <c r="AU12" s="638"/>
      <c r="AV12" s="638"/>
      <c r="AW12" s="638"/>
      <c r="AX12" s="638"/>
      <c r="AY12" s="638"/>
      <c r="AZ12" s="638"/>
      <c r="BA12" s="638"/>
      <c r="BB12" s="638"/>
      <c r="BC12" s="638"/>
      <c r="BD12" s="638"/>
      <c r="BE12" s="638"/>
      <c r="BF12" s="639"/>
      <c r="BG12" s="640">
        <v>785791</v>
      </c>
      <c r="BH12" s="641"/>
      <c r="BI12" s="641"/>
      <c r="BJ12" s="641"/>
      <c r="BK12" s="641"/>
      <c r="BL12" s="641"/>
      <c r="BM12" s="641"/>
      <c r="BN12" s="642"/>
      <c r="BO12" s="677">
        <v>49.5</v>
      </c>
      <c r="BP12" s="677"/>
      <c r="BQ12" s="677"/>
      <c r="BR12" s="677"/>
      <c r="BS12" s="646" t="s">
        <v>231</v>
      </c>
      <c r="BT12" s="641"/>
      <c r="BU12" s="641"/>
      <c r="BV12" s="641"/>
      <c r="BW12" s="641"/>
      <c r="BX12" s="641"/>
      <c r="BY12" s="641"/>
      <c r="BZ12" s="641"/>
      <c r="CA12" s="641"/>
      <c r="CB12" s="684"/>
      <c r="CD12" s="673" t="s">
        <v>251</v>
      </c>
      <c r="CE12" s="674"/>
      <c r="CF12" s="674"/>
      <c r="CG12" s="674"/>
      <c r="CH12" s="674"/>
      <c r="CI12" s="674"/>
      <c r="CJ12" s="674"/>
      <c r="CK12" s="674"/>
      <c r="CL12" s="674"/>
      <c r="CM12" s="674"/>
      <c r="CN12" s="674"/>
      <c r="CO12" s="674"/>
      <c r="CP12" s="674"/>
      <c r="CQ12" s="675"/>
      <c r="CR12" s="640">
        <v>90955</v>
      </c>
      <c r="CS12" s="641"/>
      <c r="CT12" s="641"/>
      <c r="CU12" s="641"/>
      <c r="CV12" s="641"/>
      <c r="CW12" s="641"/>
      <c r="CX12" s="641"/>
      <c r="CY12" s="642"/>
      <c r="CZ12" s="677">
        <v>2.1</v>
      </c>
      <c r="DA12" s="677"/>
      <c r="DB12" s="677"/>
      <c r="DC12" s="677"/>
      <c r="DD12" s="646">
        <v>47</v>
      </c>
      <c r="DE12" s="641"/>
      <c r="DF12" s="641"/>
      <c r="DG12" s="641"/>
      <c r="DH12" s="641"/>
      <c r="DI12" s="641"/>
      <c r="DJ12" s="641"/>
      <c r="DK12" s="641"/>
      <c r="DL12" s="641"/>
      <c r="DM12" s="641"/>
      <c r="DN12" s="641"/>
      <c r="DO12" s="641"/>
      <c r="DP12" s="642"/>
      <c r="DQ12" s="646">
        <v>62686</v>
      </c>
      <c r="DR12" s="641"/>
      <c r="DS12" s="641"/>
      <c r="DT12" s="641"/>
      <c r="DU12" s="641"/>
      <c r="DV12" s="641"/>
      <c r="DW12" s="641"/>
      <c r="DX12" s="641"/>
      <c r="DY12" s="641"/>
      <c r="DZ12" s="641"/>
      <c r="EA12" s="641"/>
      <c r="EB12" s="641"/>
      <c r="EC12" s="684"/>
    </row>
    <row r="13" spans="2:143" ht="11.25" customHeight="1" x14ac:dyDescent="0.2">
      <c r="B13" s="637" t="s">
        <v>252</v>
      </c>
      <c r="C13" s="638"/>
      <c r="D13" s="638"/>
      <c r="E13" s="638"/>
      <c r="F13" s="638"/>
      <c r="G13" s="638"/>
      <c r="H13" s="638"/>
      <c r="I13" s="638"/>
      <c r="J13" s="638"/>
      <c r="K13" s="638"/>
      <c r="L13" s="638"/>
      <c r="M13" s="638"/>
      <c r="N13" s="638"/>
      <c r="O13" s="638"/>
      <c r="P13" s="638"/>
      <c r="Q13" s="639"/>
      <c r="R13" s="640" t="s">
        <v>233</v>
      </c>
      <c r="S13" s="641"/>
      <c r="T13" s="641"/>
      <c r="U13" s="641"/>
      <c r="V13" s="641"/>
      <c r="W13" s="641"/>
      <c r="X13" s="641"/>
      <c r="Y13" s="642"/>
      <c r="Z13" s="677" t="s">
        <v>233</v>
      </c>
      <c r="AA13" s="677"/>
      <c r="AB13" s="677"/>
      <c r="AC13" s="677"/>
      <c r="AD13" s="678" t="s">
        <v>231</v>
      </c>
      <c r="AE13" s="678"/>
      <c r="AF13" s="678"/>
      <c r="AG13" s="678"/>
      <c r="AH13" s="678"/>
      <c r="AI13" s="678"/>
      <c r="AJ13" s="678"/>
      <c r="AK13" s="678"/>
      <c r="AL13" s="643" t="s">
        <v>233</v>
      </c>
      <c r="AM13" s="644"/>
      <c r="AN13" s="644"/>
      <c r="AO13" s="679"/>
      <c r="AP13" s="637" t="s">
        <v>253</v>
      </c>
      <c r="AQ13" s="638"/>
      <c r="AR13" s="638"/>
      <c r="AS13" s="638"/>
      <c r="AT13" s="638"/>
      <c r="AU13" s="638"/>
      <c r="AV13" s="638"/>
      <c r="AW13" s="638"/>
      <c r="AX13" s="638"/>
      <c r="AY13" s="638"/>
      <c r="AZ13" s="638"/>
      <c r="BA13" s="638"/>
      <c r="BB13" s="638"/>
      <c r="BC13" s="638"/>
      <c r="BD13" s="638"/>
      <c r="BE13" s="638"/>
      <c r="BF13" s="639"/>
      <c r="BG13" s="640">
        <v>785540</v>
      </c>
      <c r="BH13" s="641"/>
      <c r="BI13" s="641"/>
      <c r="BJ13" s="641"/>
      <c r="BK13" s="641"/>
      <c r="BL13" s="641"/>
      <c r="BM13" s="641"/>
      <c r="BN13" s="642"/>
      <c r="BO13" s="677">
        <v>49.5</v>
      </c>
      <c r="BP13" s="677"/>
      <c r="BQ13" s="677"/>
      <c r="BR13" s="677"/>
      <c r="BS13" s="646" t="s">
        <v>231</v>
      </c>
      <c r="BT13" s="641"/>
      <c r="BU13" s="641"/>
      <c r="BV13" s="641"/>
      <c r="BW13" s="641"/>
      <c r="BX13" s="641"/>
      <c r="BY13" s="641"/>
      <c r="BZ13" s="641"/>
      <c r="CA13" s="641"/>
      <c r="CB13" s="684"/>
      <c r="CD13" s="673" t="s">
        <v>254</v>
      </c>
      <c r="CE13" s="674"/>
      <c r="CF13" s="674"/>
      <c r="CG13" s="674"/>
      <c r="CH13" s="674"/>
      <c r="CI13" s="674"/>
      <c r="CJ13" s="674"/>
      <c r="CK13" s="674"/>
      <c r="CL13" s="674"/>
      <c r="CM13" s="674"/>
      <c r="CN13" s="674"/>
      <c r="CO13" s="674"/>
      <c r="CP13" s="674"/>
      <c r="CQ13" s="675"/>
      <c r="CR13" s="640">
        <v>584858</v>
      </c>
      <c r="CS13" s="641"/>
      <c r="CT13" s="641"/>
      <c r="CU13" s="641"/>
      <c r="CV13" s="641"/>
      <c r="CW13" s="641"/>
      <c r="CX13" s="641"/>
      <c r="CY13" s="642"/>
      <c r="CZ13" s="677">
        <v>13.3</v>
      </c>
      <c r="DA13" s="677"/>
      <c r="DB13" s="677"/>
      <c r="DC13" s="677"/>
      <c r="DD13" s="646">
        <v>294221</v>
      </c>
      <c r="DE13" s="641"/>
      <c r="DF13" s="641"/>
      <c r="DG13" s="641"/>
      <c r="DH13" s="641"/>
      <c r="DI13" s="641"/>
      <c r="DJ13" s="641"/>
      <c r="DK13" s="641"/>
      <c r="DL13" s="641"/>
      <c r="DM13" s="641"/>
      <c r="DN13" s="641"/>
      <c r="DO13" s="641"/>
      <c r="DP13" s="642"/>
      <c r="DQ13" s="646">
        <v>343785</v>
      </c>
      <c r="DR13" s="641"/>
      <c r="DS13" s="641"/>
      <c r="DT13" s="641"/>
      <c r="DU13" s="641"/>
      <c r="DV13" s="641"/>
      <c r="DW13" s="641"/>
      <c r="DX13" s="641"/>
      <c r="DY13" s="641"/>
      <c r="DZ13" s="641"/>
      <c r="EA13" s="641"/>
      <c r="EB13" s="641"/>
      <c r="EC13" s="684"/>
    </row>
    <row r="14" spans="2:143" ht="11.25" customHeight="1" x14ac:dyDescent="0.2">
      <c r="B14" s="637" t="s">
        <v>255</v>
      </c>
      <c r="C14" s="638"/>
      <c r="D14" s="638"/>
      <c r="E14" s="638"/>
      <c r="F14" s="638"/>
      <c r="G14" s="638"/>
      <c r="H14" s="638"/>
      <c r="I14" s="638"/>
      <c r="J14" s="638"/>
      <c r="K14" s="638"/>
      <c r="L14" s="638"/>
      <c r="M14" s="638"/>
      <c r="N14" s="638"/>
      <c r="O14" s="638"/>
      <c r="P14" s="638"/>
      <c r="Q14" s="639"/>
      <c r="R14" s="640">
        <v>7550</v>
      </c>
      <c r="S14" s="641"/>
      <c r="T14" s="641"/>
      <c r="U14" s="641"/>
      <c r="V14" s="641"/>
      <c r="W14" s="641"/>
      <c r="X14" s="641"/>
      <c r="Y14" s="642"/>
      <c r="Z14" s="677">
        <v>0.2</v>
      </c>
      <c r="AA14" s="677"/>
      <c r="AB14" s="677"/>
      <c r="AC14" s="677"/>
      <c r="AD14" s="678">
        <v>7550</v>
      </c>
      <c r="AE14" s="678"/>
      <c r="AF14" s="678"/>
      <c r="AG14" s="678"/>
      <c r="AH14" s="678"/>
      <c r="AI14" s="678"/>
      <c r="AJ14" s="678"/>
      <c r="AK14" s="678"/>
      <c r="AL14" s="643">
        <v>0.3</v>
      </c>
      <c r="AM14" s="644"/>
      <c r="AN14" s="644"/>
      <c r="AO14" s="679"/>
      <c r="AP14" s="637" t="s">
        <v>256</v>
      </c>
      <c r="AQ14" s="638"/>
      <c r="AR14" s="638"/>
      <c r="AS14" s="638"/>
      <c r="AT14" s="638"/>
      <c r="AU14" s="638"/>
      <c r="AV14" s="638"/>
      <c r="AW14" s="638"/>
      <c r="AX14" s="638"/>
      <c r="AY14" s="638"/>
      <c r="AZ14" s="638"/>
      <c r="BA14" s="638"/>
      <c r="BB14" s="638"/>
      <c r="BC14" s="638"/>
      <c r="BD14" s="638"/>
      <c r="BE14" s="638"/>
      <c r="BF14" s="639"/>
      <c r="BG14" s="640">
        <v>27777</v>
      </c>
      <c r="BH14" s="641"/>
      <c r="BI14" s="641"/>
      <c r="BJ14" s="641"/>
      <c r="BK14" s="641"/>
      <c r="BL14" s="641"/>
      <c r="BM14" s="641"/>
      <c r="BN14" s="642"/>
      <c r="BO14" s="677">
        <v>1.7</v>
      </c>
      <c r="BP14" s="677"/>
      <c r="BQ14" s="677"/>
      <c r="BR14" s="677"/>
      <c r="BS14" s="646" t="s">
        <v>231</v>
      </c>
      <c r="BT14" s="641"/>
      <c r="BU14" s="641"/>
      <c r="BV14" s="641"/>
      <c r="BW14" s="641"/>
      <c r="BX14" s="641"/>
      <c r="BY14" s="641"/>
      <c r="BZ14" s="641"/>
      <c r="CA14" s="641"/>
      <c r="CB14" s="684"/>
      <c r="CD14" s="673" t="s">
        <v>257</v>
      </c>
      <c r="CE14" s="674"/>
      <c r="CF14" s="674"/>
      <c r="CG14" s="674"/>
      <c r="CH14" s="674"/>
      <c r="CI14" s="674"/>
      <c r="CJ14" s="674"/>
      <c r="CK14" s="674"/>
      <c r="CL14" s="674"/>
      <c r="CM14" s="674"/>
      <c r="CN14" s="674"/>
      <c r="CO14" s="674"/>
      <c r="CP14" s="674"/>
      <c r="CQ14" s="675"/>
      <c r="CR14" s="640">
        <v>366467</v>
      </c>
      <c r="CS14" s="641"/>
      <c r="CT14" s="641"/>
      <c r="CU14" s="641"/>
      <c r="CV14" s="641"/>
      <c r="CW14" s="641"/>
      <c r="CX14" s="641"/>
      <c r="CY14" s="642"/>
      <c r="CZ14" s="677">
        <v>8.3000000000000007</v>
      </c>
      <c r="DA14" s="677"/>
      <c r="DB14" s="677"/>
      <c r="DC14" s="677"/>
      <c r="DD14" s="646">
        <v>141718</v>
      </c>
      <c r="DE14" s="641"/>
      <c r="DF14" s="641"/>
      <c r="DG14" s="641"/>
      <c r="DH14" s="641"/>
      <c r="DI14" s="641"/>
      <c r="DJ14" s="641"/>
      <c r="DK14" s="641"/>
      <c r="DL14" s="641"/>
      <c r="DM14" s="641"/>
      <c r="DN14" s="641"/>
      <c r="DO14" s="641"/>
      <c r="DP14" s="642"/>
      <c r="DQ14" s="646">
        <v>217260</v>
      </c>
      <c r="DR14" s="641"/>
      <c r="DS14" s="641"/>
      <c r="DT14" s="641"/>
      <c r="DU14" s="641"/>
      <c r="DV14" s="641"/>
      <c r="DW14" s="641"/>
      <c r="DX14" s="641"/>
      <c r="DY14" s="641"/>
      <c r="DZ14" s="641"/>
      <c r="EA14" s="641"/>
      <c r="EB14" s="641"/>
      <c r="EC14" s="684"/>
    </row>
    <row r="15" spans="2:143" ht="11.25" customHeight="1" x14ac:dyDescent="0.2">
      <c r="B15" s="637" t="s">
        <v>258</v>
      </c>
      <c r="C15" s="638"/>
      <c r="D15" s="638"/>
      <c r="E15" s="638"/>
      <c r="F15" s="638"/>
      <c r="G15" s="638"/>
      <c r="H15" s="638"/>
      <c r="I15" s="638"/>
      <c r="J15" s="638"/>
      <c r="K15" s="638"/>
      <c r="L15" s="638"/>
      <c r="M15" s="638"/>
      <c r="N15" s="638"/>
      <c r="O15" s="638"/>
      <c r="P15" s="638"/>
      <c r="Q15" s="639"/>
      <c r="R15" s="640" t="s">
        <v>231</v>
      </c>
      <c r="S15" s="641"/>
      <c r="T15" s="641"/>
      <c r="U15" s="641"/>
      <c r="V15" s="641"/>
      <c r="W15" s="641"/>
      <c r="X15" s="641"/>
      <c r="Y15" s="642"/>
      <c r="Z15" s="677" t="s">
        <v>233</v>
      </c>
      <c r="AA15" s="677"/>
      <c r="AB15" s="677"/>
      <c r="AC15" s="677"/>
      <c r="AD15" s="678" t="s">
        <v>231</v>
      </c>
      <c r="AE15" s="678"/>
      <c r="AF15" s="678"/>
      <c r="AG15" s="678"/>
      <c r="AH15" s="678"/>
      <c r="AI15" s="678"/>
      <c r="AJ15" s="678"/>
      <c r="AK15" s="678"/>
      <c r="AL15" s="643" t="s">
        <v>231</v>
      </c>
      <c r="AM15" s="644"/>
      <c r="AN15" s="644"/>
      <c r="AO15" s="679"/>
      <c r="AP15" s="637" t="s">
        <v>259</v>
      </c>
      <c r="AQ15" s="638"/>
      <c r="AR15" s="638"/>
      <c r="AS15" s="638"/>
      <c r="AT15" s="638"/>
      <c r="AU15" s="638"/>
      <c r="AV15" s="638"/>
      <c r="AW15" s="638"/>
      <c r="AX15" s="638"/>
      <c r="AY15" s="638"/>
      <c r="AZ15" s="638"/>
      <c r="BA15" s="638"/>
      <c r="BB15" s="638"/>
      <c r="BC15" s="638"/>
      <c r="BD15" s="638"/>
      <c r="BE15" s="638"/>
      <c r="BF15" s="639"/>
      <c r="BG15" s="640">
        <v>52975</v>
      </c>
      <c r="BH15" s="641"/>
      <c r="BI15" s="641"/>
      <c r="BJ15" s="641"/>
      <c r="BK15" s="641"/>
      <c r="BL15" s="641"/>
      <c r="BM15" s="641"/>
      <c r="BN15" s="642"/>
      <c r="BO15" s="677">
        <v>3.3</v>
      </c>
      <c r="BP15" s="677"/>
      <c r="BQ15" s="677"/>
      <c r="BR15" s="677"/>
      <c r="BS15" s="646" t="s">
        <v>233</v>
      </c>
      <c r="BT15" s="641"/>
      <c r="BU15" s="641"/>
      <c r="BV15" s="641"/>
      <c r="BW15" s="641"/>
      <c r="BX15" s="641"/>
      <c r="BY15" s="641"/>
      <c r="BZ15" s="641"/>
      <c r="CA15" s="641"/>
      <c r="CB15" s="684"/>
      <c r="CD15" s="673" t="s">
        <v>260</v>
      </c>
      <c r="CE15" s="674"/>
      <c r="CF15" s="674"/>
      <c r="CG15" s="674"/>
      <c r="CH15" s="674"/>
      <c r="CI15" s="674"/>
      <c r="CJ15" s="674"/>
      <c r="CK15" s="674"/>
      <c r="CL15" s="674"/>
      <c r="CM15" s="674"/>
      <c r="CN15" s="674"/>
      <c r="CO15" s="674"/>
      <c r="CP15" s="674"/>
      <c r="CQ15" s="675"/>
      <c r="CR15" s="640">
        <v>495701</v>
      </c>
      <c r="CS15" s="641"/>
      <c r="CT15" s="641"/>
      <c r="CU15" s="641"/>
      <c r="CV15" s="641"/>
      <c r="CW15" s="641"/>
      <c r="CX15" s="641"/>
      <c r="CY15" s="642"/>
      <c r="CZ15" s="677">
        <v>11.3</v>
      </c>
      <c r="DA15" s="677"/>
      <c r="DB15" s="677"/>
      <c r="DC15" s="677"/>
      <c r="DD15" s="646">
        <v>113445</v>
      </c>
      <c r="DE15" s="641"/>
      <c r="DF15" s="641"/>
      <c r="DG15" s="641"/>
      <c r="DH15" s="641"/>
      <c r="DI15" s="641"/>
      <c r="DJ15" s="641"/>
      <c r="DK15" s="641"/>
      <c r="DL15" s="641"/>
      <c r="DM15" s="641"/>
      <c r="DN15" s="641"/>
      <c r="DO15" s="641"/>
      <c r="DP15" s="642"/>
      <c r="DQ15" s="646">
        <v>373664</v>
      </c>
      <c r="DR15" s="641"/>
      <c r="DS15" s="641"/>
      <c r="DT15" s="641"/>
      <c r="DU15" s="641"/>
      <c r="DV15" s="641"/>
      <c r="DW15" s="641"/>
      <c r="DX15" s="641"/>
      <c r="DY15" s="641"/>
      <c r="DZ15" s="641"/>
      <c r="EA15" s="641"/>
      <c r="EB15" s="641"/>
      <c r="EC15" s="684"/>
    </row>
    <row r="16" spans="2:143" ht="11.25" customHeight="1" x14ac:dyDescent="0.2">
      <c r="B16" s="637" t="s">
        <v>261</v>
      </c>
      <c r="C16" s="638"/>
      <c r="D16" s="638"/>
      <c r="E16" s="638"/>
      <c r="F16" s="638"/>
      <c r="G16" s="638"/>
      <c r="H16" s="638"/>
      <c r="I16" s="638"/>
      <c r="J16" s="638"/>
      <c r="K16" s="638"/>
      <c r="L16" s="638"/>
      <c r="M16" s="638"/>
      <c r="N16" s="638"/>
      <c r="O16" s="638"/>
      <c r="P16" s="638"/>
      <c r="Q16" s="639"/>
      <c r="R16" s="640">
        <v>2355</v>
      </c>
      <c r="S16" s="641"/>
      <c r="T16" s="641"/>
      <c r="U16" s="641"/>
      <c r="V16" s="641"/>
      <c r="W16" s="641"/>
      <c r="X16" s="641"/>
      <c r="Y16" s="642"/>
      <c r="Z16" s="677">
        <v>0.1</v>
      </c>
      <c r="AA16" s="677"/>
      <c r="AB16" s="677"/>
      <c r="AC16" s="677"/>
      <c r="AD16" s="678">
        <v>2355</v>
      </c>
      <c r="AE16" s="678"/>
      <c r="AF16" s="678"/>
      <c r="AG16" s="678"/>
      <c r="AH16" s="678"/>
      <c r="AI16" s="678"/>
      <c r="AJ16" s="678"/>
      <c r="AK16" s="678"/>
      <c r="AL16" s="643">
        <v>0.1</v>
      </c>
      <c r="AM16" s="644"/>
      <c r="AN16" s="644"/>
      <c r="AO16" s="679"/>
      <c r="AP16" s="637" t="s">
        <v>262</v>
      </c>
      <c r="AQ16" s="638"/>
      <c r="AR16" s="638"/>
      <c r="AS16" s="638"/>
      <c r="AT16" s="638"/>
      <c r="AU16" s="638"/>
      <c r="AV16" s="638"/>
      <c r="AW16" s="638"/>
      <c r="AX16" s="638"/>
      <c r="AY16" s="638"/>
      <c r="AZ16" s="638"/>
      <c r="BA16" s="638"/>
      <c r="BB16" s="638"/>
      <c r="BC16" s="638"/>
      <c r="BD16" s="638"/>
      <c r="BE16" s="638"/>
      <c r="BF16" s="639"/>
      <c r="BG16" s="640" t="s">
        <v>233</v>
      </c>
      <c r="BH16" s="641"/>
      <c r="BI16" s="641"/>
      <c r="BJ16" s="641"/>
      <c r="BK16" s="641"/>
      <c r="BL16" s="641"/>
      <c r="BM16" s="641"/>
      <c r="BN16" s="642"/>
      <c r="BO16" s="677" t="s">
        <v>233</v>
      </c>
      <c r="BP16" s="677"/>
      <c r="BQ16" s="677"/>
      <c r="BR16" s="677"/>
      <c r="BS16" s="646" t="s">
        <v>231</v>
      </c>
      <c r="BT16" s="641"/>
      <c r="BU16" s="641"/>
      <c r="BV16" s="641"/>
      <c r="BW16" s="641"/>
      <c r="BX16" s="641"/>
      <c r="BY16" s="641"/>
      <c r="BZ16" s="641"/>
      <c r="CA16" s="641"/>
      <c r="CB16" s="684"/>
      <c r="CD16" s="673" t="s">
        <v>263</v>
      </c>
      <c r="CE16" s="674"/>
      <c r="CF16" s="674"/>
      <c r="CG16" s="674"/>
      <c r="CH16" s="674"/>
      <c r="CI16" s="674"/>
      <c r="CJ16" s="674"/>
      <c r="CK16" s="674"/>
      <c r="CL16" s="674"/>
      <c r="CM16" s="674"/>
      <c r="CN16" s="674"/>
      <c r="CO16" s="674"/>
      <c r="CP16" s="674"/>
      <c r="CQ16" s="675"/>
      <c r="CR16" s="640">
        <v>15924</v>
      </c>
      <c r="CS16" s="641"/>
      <c r="CT16" s="641"/>
      <c r="CU16" s="641"/>
      <c r="CV16" s="641"/>
      <c r="CW16" s="641"/>
      <c r="CX16" s="641"/>
      <c r="CY16" s="642"/>
      <c r="CZ16" s="677">
        <v>0.4</v>
      </c>
      <c r="DA16" s="677"/>
      <c r="DB16" s="677"/>
      <c r="DC16" s="677"/>
      <c r="DD16" s="646" t="s">
        <v>231</v>
      </c>
      <c r="DE16" s="641"/>
      <c r="DF16" s="641"/>
      <c r="DG16" s="641"/>
      <c r="DH16" s="641"/>
      <c r="DI16" s="641"/>
      <c r="DJ16" s="641"/>
      <c r="DK16" s="641"/>
      <c r="DL16" s="641"/>
      <c r="DM16" s="641"/>
      <c r="DN16" s="641"/>
      <c r="DO16" s="641"/>
      <c r="DP16" s="642"/>
      <c r="DQ16" s="646">
        <v>5824</v>
      </c>
      <c r="DR16" s="641"/>
      <c r="DS16" s="641"/>
      <c r="DT16" s="641"/>
      <c r="DU16" s="641"/>
      <c r="DV16" s="641"/>
      <c r="DW16" s="641"/>
      <c r="DX16" s="641"/>
      <c r="DY16" s="641"/>
      <c r="DZ16" s="641"/>
      <c r="EA16" s="641"/>
      <c r="EB16" s="641"/>
      <c r="EC16" s="684"/>
    </row>
    <row r="17" spans="2:133" ht="11.25" customHeight="1" x14ac:dyDescent="0.2">
      <c r="B17" s="637" t="s">
        <v>264</v>
      </c>
      <c r="C17" s="638"/>
      <c r="D17" s="638"/>
      <c r="E17" s="638"/>
      <c r="F17" s="638"/>
      <c r="G17" s="638"/>
      <c r="H17" s="638"/>
      <c r="I17" s="638"/>
      <c r="J17" s="638"/>
      <c r="K17" s="638"/>
      <c r="L17" s="638"/>
      <c r="M17" s="638"/>
      <c r="N17" s="638"/>
      <c r="O17" s="638"/>
      <c r="P17" s="638"/>
      <c r="Q17" s="639"/>
      <c r="R17" s="640">
        <v>26075</v>
      </c>
      <c r="S17" s="641"/>
      <c r="T17" s="641"/>
      <c r="U17" s="641"/>
      <c r="V17" s="641"/>
      <c r="W17" s="641"/>
      <c r="X17" s="641"/>
      <c r="Y17" s="642"/>
      <c r="Z17" s="677">
        <v>0.6</v>
      </c>
      <c r="AA17" s="677"/>
      <c r="AB17" s="677"/>
      <c r="AC17" s="677"/>
      <c r="AD17" s="678">
        <v>26075</v>
      </c>
      <c r="AE17" s="678"/>
      <c r="AF17" s="678"/>
      <c r="AG17" s="678"/>
      <c r="AH17" s="678"/>
      <c r="AI17" s="678"/>
      <c r="AJ17" s="678"/>
      <c r="AK17" s="678"/>
      <c r="AL17" s="643">
        <v>0.9</v>
      </c>
      <c r="AM17" s="644"/>
      <c r="AN17" s="644"/>
      <c r="AO17" s="679"/>
      <c r="AP17" s="637" t="s">
        <v>265</v>
      </c>
      <c r="AQ17" s="638"/>
      <c r="AR17" s="638"/>
      <c r="AS17" s="638"/>
      <c r="AT17" s="638"/>
      <c r="AU17" s="638"/>
      <c r="AV17" s="638"/>
      <c r="AW17" s="638"/>
      <c r="AX17" s="638"/>
      <c r="AY17" s="638"/>
      <c r="AZ17" s="638"/>
      <c r="BA17" s="638"/>
      <c r="BB17" s="638"/>
      <c r="BC17" s="638"/>
      <c r="BD17" s="638"/>
      <c r="BE17" s="638"/>
      <c r="BF17" s="639"/>
      <c r="BG17" s="640" t="s">
        <v>231</v>
      </c>
      <c r="BH17" s="641"/>
      <c r="BI17" s="641"/>
      <c r="BJ17" s="641"/>
      <c r="BK17" s="641"/>
      <c r="BL17" s="641"/>
      <c r="BM17" s="641"/>
      <c r="BN17" s="642"/>
      <c r="BO17" s="677" t="s">
        <v>233</v>
      </c>
      <c r="BP17" s="677"/>
      <c r="BQ17" s="677"/>
      <c r="BR17" s="677"/>
      <c r="BS17" s="646" t="s">
        <v>231</v>
      </c>
      <c r="BT17" s="641"/>
      <c r="BU17" s="641"/>
      <c r="BV17" s="641"/>
      <c r="BW17" s="641"/>
      <c r="BX17" s="641"/>
      <c r="BY17" s="641"/>
      <c r="BZ17" s="641"/>
      <c r="CA17" s="641"/>
      <c r="CB17" s="684"/>
      <c r="CD17" s="673" t="s">
        <v>266</v>
      </c>
      <c r="CE17" s="674"/>
      <c r="CF17" s="674"/>
      <c r="CG17" s="674"/>
      <c r="CH17" s="674"/>
      <c r="CI17" s="674"/>
      <c r="CJ17" s="674"/>
      <c r="CK17" s="674"/>
      <c r="CL17" s="674"/>
      <c r="CM17" s="674"/>
      <c r="CN17" s="674"/>
      <c r="CO17" s="674"/>
      <c r="CP17" s="674"/>
      <c r="CQ17" s="675"/>
      <c r="CR17" s="640">
        <v>349546</v>
      </c>
      <c r="CS17" s="641"/>
      <c r="CT17" s="641"/>
      <c r="CU17" s="641"/>
      <c r="CV17" s="641"/>
      <c r="CW17" s="641"/>
      <c r="CX17" s="641"/>
      <c r="CY17" s="642"/>
      <c r="CZ17" s="677">
        <v>7.9</v>
      </c>
      <c r="DA17" s="677"/>
      <c r="DB17" s="677"/>
      <c r="DC17" s="677"/>
      <c r="DD17" s="646" t="s">
        <v>231</v>
      </c>
      <c r="DE17" s="641"/>
      <c r="DF17" s="641"/>
      <c r="DG17" s="641"/>
      <c r="DH17" s="641"/>
      <c r="DI17" s="641"/>
      <c r="DJ17" s="641"/>
      <c r="DK17" s="641"/>
      <c r="DL17" s="641"/>
      <c r="DM17" s="641"/>
      <c r="DN17" s="641"/>
      <c r="DO17" s="641"/>
      <c r="DP17" s="642"/>
      <c r="DQ17" s="646">
        <v>349546</v>
      </c>
      <c r="DR17" s="641"/>
      <c r="DS17" s="641"/>
      <c r="DT17" s="641"/>
      <c r="DU17" s="641"/>
      <c r="DV17" s="641"/>
      <c r="DW17" s="641"/>
      <c r="DX17" s="641"/>
      <c r="DY17" s="641"/>
      <c r="DZ17" s="641"/>
      <c r="EA17" s="641"/>
      <c r="EB17" s="641"/>
      <c r="EC17" s="684"/>
    </row>
    <row r="18" spans="2:133" ht="11.25" customHeight="1" x14ac:dyDescent="0.2">
      <c r="B18" s="637" t="s">
        <v>267</v>
      </c>
      <c r="C18" s="638"/>
      <c r="D18" s="638"/>
      <c r="E18" s="638"/>
      <c r="F18" s="638"/>
      <c r="G18" s="638"/>
      <c r="H18" s="638"/>
      <c r="I18" s="638"/>
      <c r="J18" s="638"/>
      <c r="K18" s="638"/>
      <c r="L18" s="638"/>
      <c r="M18" s="638"/>
      <c r="N18" s="638"/>
      <c r="O18" s="638"/>
      <c r="P18" s="638"/>
      <c r="Q18" s="639"/>
      <c r="R18" s="640">
        <v>9724</v>
      </c>
      <c r="S18" s="641"/>
      <c r="T18" s="641"/>
      <c r="U18" s="641"/>
      <c r="V18" s="641"/>
      <c r="W18" s="641"/>
      <c r="X18" s="641"/>
      <c r="Y18" s="642"/>
      <c r="Z18" s="677">
        <v>0.2</v>
      </c>
      <c r="AA18" s="677"/>
      <c r="AB18" s="677"/>
      <c r="AC18" s="677"/>
      <c r="AD18" s="678">
        <v>9724</v>
      </c>
      <c r="AE18" s="678"/>
      <c r="AF18" s="678"/>
      <c r="AG18" s="678"/>
      <c r="AH18" s="678"/>
      <c r="AI18" s="678"/>
      <c r="AJ18" s="678"/>
      <c r="AK18" s="678"/>
      <c r="AL18" s="643">
        <v>0.4</v>
      </c>
      <c r="AM18" s="644"/>
      <c r="AN18" s="644"/>
      <c r="AO18" s="679"/>
      <c r="AP18" s="637" t="s">
        <v>268</v>
      </c>
      <c r="AQ18" s="638"/>
      <c r="AR18" s="638"/>
      <c r="AS18" s="638"/>
      <c r="AT18" s="638"/>
      <c r="AU18" s="638"/>
      <c r="AV18" s="638"/>
      <c r="AW18" s="638"/>
      <c r="AX18" s="638"/>
      <c r="AY18" s="638"/>
      <c r="AZ18" s="638"/>
      <c r="BA18" s="638"/>
      <c r="BB18" s="638"/>
      <c r="BC18" s="638"/>
      <c r="BD18" s="638"/>
      <c r="BE18" s="638"/>
      <c r="BF18" s="639"/>
      <c r="BG18" s="640" t="s">
        <v>233</v>
      </c>
      <c r="BH18" s="641"/>
      <c r="BI18" s="641"/>
      <c r="BJ18" s="641"/>
      <c r="BK18" s="641"/>
      <c r="BL18" s="641"/>
      <c r="BM18" s="641"/>
      <c r="BN18" s="642"/>
      <c r="BO18" s="677" t="s">
        <v>231</v>
      </c>
      <c r="BP18" s="677"/>
      <c r="BQ18" s="677"/>
      <c r="BR18" s="677"/>
      <c r="BS18" s="646" t="s">
        <v>231</v>
      </c>
      <c r="BT18" s="641"/>
      <c r="BU18" s="641"/>
      <c r="BV18" s="641"/>
      <c r="BW18" s="641"/>
      <c r="BX18" s="641"/>
      <c r="BY18" s="641"/>
      <c r="BZ18" s="641"/>
      <c r="CA18" s="641"/>
      <c r="CB18" s="684"/>
      <c r="CD18" s="673" t="s">
        <v>269</v>
      </c>
      <c r="CE18" s="674"/>
      <c r="CF18" s="674"/>
      <c r="CG18" s="674"/>
      <c r="CH18" s="674"/>
      <c r="CI18" s="674"/>
      <c r="CJ18" s="674"/>
      <c r="CK18" s="674"/>
      <c r="CL18" s="674"/>
      <c r="CM18" s="674"/>
      <c r="CN18" s="674"/>
      <c r="CO18" s="674"/>
      <c r="CP18" s="674"/>
      <c r="CQ18" s="675"/>
      <c r="CR18" s="640" t="s">
        <v>231</v>
      </c>
      <c r="CS18" s="641"/>
      <c r="CT18" s="641"/>
      <c r="CU18" s="641"/>
      <c r="CV18" s="641"/>
      <c r="CW18" s="641"/>
      <c r="CX18" s="641"/>
      <c r="CY18" s="642"/>
      <c r="CZ18" s="677" t="s">
        <v>233</v>
      </c>
      <c r="DA18" s="677"/>
      <c r="DB18" s="677"/>
      <c r="DC18" s="677"/>
      <c r="DD18" s="646" t="s">
        <v>231</v>
      </c>
      <c r="DE18" s="641"/>
      <c r="DF18" s="641"/>
      <c r="DG18" s="641"/>
      <c r="DH18" s="641"/>
      <c r="DI18" s="641"/>
      <c r="DJ18" s="641"/>
      <c r="DK18" s="641"/>
      <c r="DL18" s="641"/>
      <c r="DM18" s="641"/>
      <c r="DN18" s="641"/>
      <c r="DO18" s="641"/>
      <c r="DP18" s="642"/>
      <c r="DQ18" s="646" t="s">
        <v>233</v>
      </c>
      <c r="DR18" s="641"/>
      <c r="DS18" s="641"/>
      <c r="DT18" s="641"/>
      <c r="DU18" s="641"/>
      <c r="DV18" s="641"/>
      <c r="DW18" s="641"/>
      <c r="DX18" s="641"/>
      <c r="DY18" s="641"/>
      <c r="DZ18" s="641"/>
      <c r="EA18" s="641"/>
      <c r="EB18" s="641"/>
      <c r="EC18" s="684"/>
    </row>
    <row r="19" spans="2:133" ht="11.25" customHeight="1" x14ac:dyDescent="0.2">
      <c r="B19" s="637" t="s">
        <v>270</v>
      </c>
      <c r="C19" s="638"/>
      <c r="D19" s="638"/>
      <c r="E19" s="638"/>
      <c r="F19" s="638"/>
      <c r="G19" s="638"/>
      <c r="H19" s="638"/>
      <c r="I19" s="638"/>
      <c r="J19" s="638"/>
      <c r="K19" s="638"/>
      <c r="L19" s="638"/>
      <c r="M19" s="638"/>
      <c r="N19" s="638"/>
      <c r="O19" s="638"/>
      <c r="P19" s="638"/>
      <c r="Q19" s="639"/>
      <c r="R19" s="640">
        <v>1225</v>
      </c>
      <c r="S19" s="641"/>
      <c r="T19" s="641"/>
      <c r="U19" s="641"/>
      <c r="V19" s="641"/>
      <c r="W19" s="641"/>
      <c r="X19" s="641"/>
      <c r="Y19" s="642"/>
      <c r="Z19" s="677">
        <v>0</v>
      </c>
      <c r="AA19" s="677"/>
      <c r="AB19" s="677"/>
      <c r="AC19" s="677"/>
      <c r="AD19" s="678">
        <v>1225</v>
      </c>
      <c r="AE19" s="678"/>
      <c r="AF19" s="678"/>
      <c r="AG19" s="678"/>
      <c r="AH19" s="678"/>
      <c r="AI19" s="678"/>
      <c r="AJ19" s="678"/>
      <c r="AK19" s="678"/>
      <c r="AL19" s="643">
        <v>0</v>
      </c>
      <c r="AM19" s="644"/>
      <c r="AN19" s="644"/>
      <c r="AO19" s="679"/>
      <c r="AP19" s="637" t="s">
        <v>271</v>
      </c>
      <c r="AQ19" s="638"/>
      <c r="AR19" s="638"/>
      <c r="AS19" s="638"/>
      <c r="AT19" s="638"/>
      <c r="AU19" s="638"/>
      <c r="AV19" s="638"/>
      <c r="AW19" s="638"/>
      <c r="AX19" s="638"/>
      <c r="AY19" s="638"/>
      <c r="AZ19" s="638"/>
      <c r="BA19" s="638"/>
      <c r="BB19" s="638"/>
      <c r="BC19" s="638"/>
      <c r="BD19" s="638"/>
      <c r="BE19" s="638"/>
      <c r="BF19" s="639"/>
      <c r="BG19" s="640" t="s">
        <v>231</v>
      </c>
      <c r="BH19" s="641"/>
      <c r="BI19" s="641"/>
      <c r="BJ19" s="641"/>
      <c r="BK19" s="641"/>
      <c r="BL19" s="641"/>
      <c r="BM19" s="641"/>
      <c r="BN19" s="642"/>
      <c r="BO19" s="677" t="s">
        <v>231</v>
      </c>
      <c r="BP19" s="677"/>
      <c r="BQ19" s="677"/>
      <c r="BR19" s="677"/>
      <c r="BS19" s="646" t="s">
        <v>233</v>
      </c>
      <c r="BT19" s="641"/>
      <c r="BU19" s="641"/>
      <c r="BV19" s="641"/>
      <c r="BW19" s="641"/>
      <c r="BX19" s="641"/>
      <c r="BY19" s="641"/>
      <c r="BZ19" s="641"/>
      <c r="CA19" s="641"/>
      <c r="CB19" s="684"/>
      <c r="CD19" s="673" t="s">
        <v>272</v>
      </c>
      <c r="CE19" s="674"/>
      <c r="CF19" s="674"/>
      <c r="CG19" s="674"/>
      <c r="CH19" s="674"/>
      <c r="CI19" s="674"/>
      <c r="CJ19" s="674"/>
      <c r="CK19" s="674"/>
      <c r="CL19" s="674"/>
      <c r="CM19" s="674"/>
      <c r="CN19" s="674"/>
      <c r="CO19" s="674"/>
      <c r="CP19" s="674"/>
      <c r="CQ19" s="675"/>
      <c r="CR19" s="640" t="s">
        <v>233</v>
      </c>
      <c r="CS19" s="641"/>
      <c r="CT19" s="641"/>
      <c r="CU19" s="641"/>
      <c r="CV19" s="641"/>
      <c r="CW19" s="641"/>
      <c r="CX19" s="641"/>
      <c r="CY19" s="642"/>
      <c r="CZ19" s="677" t="s">
        <v>233</v>
      </c>
      <c r="DA19" s="677"/>
      <c r="DB19" s="677"/>
      <c r="DC19" s="677"/>
      <c r="DD19" s="646" t="s">
        <v>233</v>
      </c>
      <c r="DE19" s="641"/>
      <c r="DF19" s="641"/>
      <c r="DG19" s="641"/>
      <c r="DH19" s="641"/>
      <c r="DI19" s="641"/>
      <c r="DJ19" s="641"/>
      <c r="DK19" s="641"/>
      <c r="DL19" s="641"/>
      <c r="DM19" s="641"/>
      <c r="DN19" s="641"/>
      <c r="DO19" s="641"/>
      <c r="DP19" s="642"/>
      <c r="DQ19" s="646" t="s">
        <v>231</v>
      </c>
      <c r="DR19" s="641"/>
      <c r="DS19" s="641"/>
      <c r="DT19" s="641"/>
      <c r="DU19" s="641"/>
      <c r="DV19" s="641"/>
      <c r="DW19" s="641"/>
      <c r="DX19" s="641"/>
      <c r="DY19" s="641"/>
      <c r="DZ19" s="641"/>
      <c r="EA19" s="641"/>
      <c r="EB19" s="641"/>
      <c r="EC19" s="684"/>
    </row>
    <row r="20" spans="2:133" ht="11.25" customHeight="1" x14ac:dyDescent="0.2">
      <c r="B20" s="637" t="s">
        <v>273</v>
      </c>
      <c r="C20" s="638"/>
      <c r="D20" s="638"/>
      <c r="E20" s="638"/>
      <c r="F20" s="638"/>
      <c r="G20" s="638"/>
      <c r="H20" s="638"/>
      <c r="I20" s="638"/>
      <c r="J20" s="638"/>
      <c r="K20" s="638"/>
      <c r="L20" s="638"/>
      <c r="M20" s="638"/>
      <c r="N20" s="638"/>
      <c r="O20" s="638"/>
      <c r="P20" s="638"/>
      <c r="Q20" s="639"/>
      <c r="R20" s="640">
        <v>355</v>
      </c>
      <c r="S20" s="641"/>
      <c r="T20" s="641"/>
      <c r="U20" s="641"/>
      <c r="V20" s="641"/>
      <c r="W20" s="641"/>
      <c r="X20" s="641"/>
      <c r="Y20" s="642"/>
      <c r="Z20" s="677">
        <v>0</v>
      </c>
      <c r="AA20" s="677"/>
      <c r="AB20" s="677"/>
      <c r="AC20" s="677"/>
      <c r="AD20" s="678">
        <v>355</v>
      </c>
      <c r="AE20" s="678"/>
      <c r="AF20" s="678"/>
      <c r="AG20" s="678"/>
      <c r="AH20" s="678"/>
      <c r="AI20" s="678"/>
      <c r="AJ20" s="678"/>
      <c r="AK20" s="678"/>
      <c r="AL20" s="643">
        <v>0</v>
      </c>
      <c r="AM20" s="644"/>
      <c r="AN20" s="644"/>
      <c r="AO20" s="679"/>
      <c r="AP20" s="637" t="s">
        <v>274</v>
      </c>
      <c r="AQ20" s="638"/>
      <c r="AR20" s="638"/>
      <c r="AS20" s="638"/>
      <c r="AT20" s="638"/>
      <c r="AU20" s="638"/>
      <c r="AV20" s="638"/>
      <c r="AW20" s="638"/>
      <c r="AX20" s="638"/>
      <c r="AY20" s="638"/>
      <c r="AZ20" s="638"/>
      <c r="BA20" s="638"/>
      <c r="BB20" s="638"/>
      <c r="BC20" s="638"/>
      <c r="BD20" s="638"/>
      <c r="BE20" s="638"/>
      <c r="BF20" s="639"/>
      <c r="BG20" s="640" t="s">
        <v>231</v>
      </c>
      <c r="BH20" s="641"/>
      <c r="BI20" s="641"/>
      <c r="BJ20" s="641"/>
      <c r="BK20" s="641"/>
      <c r="BL20" s="641"/>
      <c r="BM20" s="641"/>
      <c r="BN20" s="642"/>
      <c r="BO20" s="677" t="s">
        <v>233</v>
      </c>
      <c r="BP20" s="677"/>
      <c r="BQ20" s="677"/>
      <c r="BR20" s="677"/>
      <c r="BS20" s="646" t="s">
        <v>231</v>
      </c>
      <c r="BT20" s="641"/>
      <c r="BU20" s="641"/>
      <c r="BV20" s="641"/>
      <c r="BW20" s="641"/>
      <c r="BX20" s="641"/>
      <c r="BY20" s="641"/>
      <c r="BZ20" s="641"/>
      <c r="CA20" s="641"/>
      <c r="CB20" s="684"/>
      <c r="CD20" s="673" t="s">
        <v>275</v>
      </c>
      <c r="CE20" s="674"/>
      <c r="CF20" s="674"/>
      <c r="CG20" s="674"/>
      <c r="CH20" s="674"/>
      <c r="CI20" s="674"/>
      <c r="CJ20" s="674"/>
      <c r="CK20" s="674"/>
      <c r="CL20" s="674"/>
      <c r="CM20" s="674"/>
      <c r="CN20" s="674"/>
      <c r="CO20" s="674"/>
      <c r="CP20" s="674"/>
      <c r="CQ20" s="675"/>
      <c r="CR20" s="640">
        <v>4399608</v>
      </c>
      <c r="CS20" s="641"/>
      <c r="CT20" s="641"/>
      <c r="CU20" s="641"/>
      <c r="CV20" s="641"/>
      <c r="CW20" s="641"/>
      <c r="CX20" s="641"/>
      <c r="CY20" s="642"/>
      <c r="CZ20" s="677">
        <v>100</v>
      </c>
      <c r="DA20" s="677"/>
      <c r="DB20" s="677"/>
      <c r="DC20" s="677"/>
      <c r="DD20" s="646">
        <v>631768</v>
      </c>
      <c r="DE20" s="641"/>
      <c r="DF20" s="641"/>
      <c r="DG20" s="641"/>
      <c r="DH20" s="641"/>
      <c r="DI20" s="641"/>
      <c r="DJ20" s="641"/>
      <c r="DK20" s="641"/>
      <c r="DL20" s="641"/>
      <c r="DM20" s="641"/>
      <c r="DN20" s="641"/>
      <c r="DO20" s="641"/>
      <c r="DP20" s="642"/>
      <c r="DQ20" s="646">
        <v>3079801</v>
      </c>
      <c r="DR20" s="641"/>
      <c r="DS20" s="641"/>
      <c r="DT20" s="641"/>
      <c r="DU20" s="641"/>
      <c r="DV20" s="641"/>
      <c r="DW20" s="641"/>
      <c r="DX20" s="641"/>
      <c r="DY20" s="641"/>
      <c r="DZ20" s="641"/>
      <c r="EA20" s="641"/>
      <c r="EB20" s="641"/>
      <c r="EC20" s="684"/>
    </row>
    <row r="21" spans="2:133" ht="11.25" customHeight="1" x14ac:dyDescent="0.2">
      <c r="B21" s="637" t="s">
        <v>276</v>
      </c>
      <c r="C21" s="638"/>
      <c r="D21" s="638"/>
      <c r="E21" s="638"/>
      <c r="F21" s="638"/>
      <c r="G21" s="638"/>
      <c r="H21" s="638"/>
      <c r="I21" s="638"/>
      <c r="J21" s="638"/>
      <c r="K21" s="638"/>
      <c r="L21" s="638"/>
      <c r="M21" s="638"/>
      <c r="N21" s="638"/>
      <c r="O21" s="638"/>
      <c r="P21" s="638"/>
      <c r="Q21" s="639"/>
      <c r="R21" s="640">
        <v>14771</v>
      </c>
      <c r="S21" s="641"/>
      <c r="T21" s="641"/>
      <c r="U21" s="641"/>
      <c r="V21" s="641"/>
      <c r="W21" s="641"/>
      <c r="X21" s="641"/>
      <c r="Y21" s="642"/>
      <c r="Z21" s="677">
        <v>0.3</v>
      </c>
      <c r="AA21" s="677"/>
      <c r="AB21" s="677"/>
      <c r="AC21" s="677"/>
      <c r="AD21" s="678">
        <v>14771</v>
      </c>
      <c r="AE21" s="678"/>
      <c r="AF21" s="678"/>
      <c r="AG21" s="678"/>
      <c r="AH21" s="678"/>
      <c r="AI21" s="678"/>
      <c r="AJ21" s="678"/>
      <c r="AK21" s="678"/>
      <c r="AL21" s="643">
        <v>0.5</v>
      </c>
      <c r="AM21" s="644"/>
      <c r="AN21" s="644"/>
      <c r="AO21" s="679"/>
      <c r="AP21" s="735" t="s">
        <v>277</v>
      </c>
      <c r="AQ21" s="742"/>
      <c r="AR21" s="742"/>
      <c r="AS21" s="742"/>
      <c r="AT21" s="742"/>
      <c r="AU21" s="742"/>
      <c r="AV21" s="742"/>
      <c r="AW21" s="742"/>
      <c r="AX21" s="742"/>
      <c r="AY21" s="742"/>
      <c r="AZ21" s="742"/>
      <c r="BA21" s="742"/>
      <c r="BB21" s="742"/>
      <c r="BC21" s="742"/>
      <c r="BD21" s="742"/>
      <c r="BE21" s="742"/>
      <c r="BF21" s="737"/>
      <c r="BG21" s="640" t="s">
        <v>231</v>
      </c>
      <c r="BH21" s="641"/>
      <c r="BI21" s="641"/>
      <c r="BJ21" s="641"/>
      <c r="BK21" s="641"/>
      <c r="BL21" s="641"/>
      <c r="BM21" s="641"/>
      <c r="BN21" s="642"/>
      <c r="BO21" s="677" t="s">
        <v>231</v>
      </c>
      <c r="BP21" s="677"/>
      <c r="BQ21" s="677"/>
      <c r="BR21" s="677"/>
      <c r="BS21" s="646" t="s">
        <v>233</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2">
      <c r="B22" s="637" t="s">
        <v>278</v>
      </c>
      <c r="C22" s="638"/>
      <c r="D22" s="638"/>
      <c r="E22" s="638"/>
      <c r="F22" s="638"/>
      <c r="G22" s="638"/>
      <c r="H22" s="638"/>
      <c r="I22" s="638"/>
      <c r="J22" s="638"/>
      <c r="K22" s="638"/>
      <c r="L22" s="638"/>
      <c r="M22" s="638"/>
      <c r="N22" s="638"/>
      <c r="O22" s="638"/>
      <c r="P22" s="638"/>
      <c r="Q22" s="639"/>
      <c r="R22" s="640">
        <v>904715</v>
      </c>
      <c r="S22" s="641"/>
      <c r="T22" s="641"/>
      <c r="U22" s="641"/>
      <c r="V22" s="641"/>
      <c r="W22" s="641"/>
      <c r="X22" s="641"/>
      <c r="Y22" s="642"/>
      <c r="Z22" s="677">
        <v>19.5</v>
      </c>
      <c r="AA22" s="677"/>
      <c r="AB22" s="677"/>
      <c r="AC22" s="677"/>
      <c r="AD22" s="678">
        <v>814196</v>
      </c>
      <c r="AE22" s="678"/>
      <c r="AF22" s="678"/>
      <c r="AG22" s="678"/>
      <c r="AH22" s="678"/>
      <c r="AI22" s="678"/>
      <c r="AJ22" s="678"/>
      <c r="AK22" s="678"/>
      <c r="AL22" s="643">
        <v>29.4</v>
      </c>
      <c r="AM22" s="644"/>
      <c r="AN22" s="644"/>
      <c r="AO22" s="679"/>
      <c r="AP22" s="735" t="s">
        <v>279</v>
      </c>
      <c r="AQ22" s="742"/>
      <c r="AR22" s="742"/>
      <c r="AS22" s="742"/>
      <c r="AT22" s="742"/>
      <c r="AU22" s="742"/>
      <c r="AV22" s="742"/>
      <c r="AW22" s="742"/>
      <c r="AX22" s="742"/>
      <c r="AY22" s="742"/>
      <c r="AZ22" s="742"/>
      <c r="BA22" s="742"/>
      <c r="BB22" s="742"/>
      <c r="BC22" s="742"/>
      <c r="BD22" s="742"/>
      <c r="BE22" s="742"/>
      <c r="BF22" s="737"/>
      <c r="BG22" s="640" t="s">
        <v>231</v>
      </c>
      <c r="BH22" s="641"/>
      <c r="BI22" s="641"/>
      <c r="BJ22" s="641"/>
      <c r="BK22" s="641"/>
      <c r="BL22" s="641"/>
      <c r="BM22" s="641"/>
      <c r="BN22" s="642"/>
      <c r="BO22" s="677" t="s">
        <v>231</v>
      </c>
      <c r="BP22" s="677"/>
      <c r="BQ22" s="677"/>
      <c r="BR22" s="677"/>
      <c r="BS22" s="646" t="s">
        <v>231</v>
      </c>
      <c r="BT22" s="641"/>
      <c r="BU22" s="641"/>
      <c r="BV22" s="641"/>
      <c r="BW22" s="641"/>
      <c r="BX22" s="641"/>
      <c r="BY22" s="641"/>
      <c r="BZ22" s="641"/>
      <c r="CA22" s="641"/>
      <c r="CB22" s="684"/>
      <c r="CD22" s="744" t="s">
        <v>280</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2">
      <c r="B23" s="637" t="s">
        <v>281</v>
      </c>
      <c r="C23" s="638"/>
      <c r="D23" s="638"/>
      <c r="E23" s="638"/>
      <c r="F23" s="638"/>
      <c r="G23" s="638"/>
      <c r="H23" s="638"/>
      <c r="I23" s="638"/>
      <c r="J23" s="638"/>
      <c r="K23" s="638"/>
      <c r="L23" s="638"/>
      <c r="M23" s="638"/>
      <c r="N23" s="638"/>
      <c r="O23" s="638"/>
      <c r="P23" s="638"/>
      <c r="Q23" s="639"/>
      <c r="R23" s="640">
        <v>814196</v>
      </c>
      <c r="S23" s="641"/>
      <c r="T23" s="641"/>
      <c r="U23" s="641"/>
      <c r="V23" s="641"/>
      <c r="W23" s="641"/>
      <c r="X23" s="641"/>
      <c r="Y23" s="642"/>
      <c r="Z23" s="677">
        <v>17.5</v>
      </c>
      <c r="AA23" s="677"/>
      <c r="AB23" s="677"/>
      <c r="AC23" s="677"/>
      <c r="AD23" s="678">
        <v>814196</v>
      </c>
      <c r="AE23" s="678"/>
      <c r="AF23" s="678"/>
      <c r="AG23" s="678"/>
      <c r="AH23" s="678"/>
      <c r="AI23" s="678"/>
      <c r="AJ23" s="678"/>
      <c r="AK23" s="678"/>
      <c r="AL23" s="643">
        <v>29.4</v>
      </c>
      <c r="AM23" s="644"/>
      <c r="AN23" s="644"/>
      <c r="AO23" s="679"/>
      <c r="AP23" s="735" t="s">
        <v>282</v>
      </c>
      <c r="AQ23" s="742"/>
      <c r="AR23" s="742"/>
      <c r="AS23" s="742"/>
      <c r="AT23" s="742"/>
      <c r="AU23" s="742"/>
      <c r="AV23" s="742"/>
      <c r="AW23" s="742"/>
      <c r="AX23" s="742"/>
      <c r="AY23" s="742"/>
      <c r="AZ23" s="742"/>
      <c r="BA23" s="742"/>
      <c r="BB23" s="742"/>
      <c r="BC23" s="742"/>
      <c r="BD23" s="742"/>
      <c r="BE23" s="742"/>
      <c r="BF23" s="737"/>
      <c r="BG23" s="640" t="s">
        <v>231</v>
      </c>
      <c r="BH23" s="641"/>
      <c r="BI23" s="641"/>
      <c r="BJ23" s="641"/>
      <c r="BK23" s="641"/>
      <c r="BL23" s="641"/>
      <c r="BM23" s="641"/>
      <c r="BN23" s="642"/>
      <c r="BO23" s="677" t="s">
        <v>231</v>
      </c>
      <c r="BP23" s="677"/>
      <c r="BQ23" s="677"/>
      <c r="BR23" s="677"/>
      <c r="BS23" s="646" t="s">
        <v>233</v>
      </c>
      <c r="BT23" s="641"/>
      <c r="BU23" s="641"/>
      <c r="BV23" s="641"/>
      <c r="BW23" s="641"/>
      <c r="BX23" s="641"/>
      <c r="BY23" s="641"/>
      <c r="BZ23" s="641"/>
      <c r="CA23" s="641"/>
      <c r="CB23" s="684"/>
      <c r="CD23" s="744" t="s">
        <v>220</v>
      </c>
      <c r="CE23" s="745"/>
      <c r="CF23" s="745"/>
      <c r="CG23" s="745"/>
      <c r="CH23" s="745"/>
      <c r="CI23" s="745"/>
      <c r="CJ23" s="745"/>
      <c r="CK23" s="745"/>
      <c r="CL23" s="745"/>
      <c r="CM23" s="745"/>
      <c r="CN23" s="745"/>
      <c r="CO23" s="745"/>
      <c r="CP23" s="745"/>
      <c r="CQ23" s="746"/>
      <c r="CR23" s="744" t="s">
        <v>283</v>
      </c>
      <c r="CS23" s="745"/>
      <c r="CT23" s="745"/>
      <c r="CU23" s="745"/>
      <c r="CV23" s="745"/>
      <c r="CW23" s="745"/>
      <c r="CX23" s="745"/>
      <c r="CY23" s="746"/>
      <c r="CZ23" s="744" t="s">
        <v>284</v>
      </c>
      <c r="DA23" s="745"/>
      <c r="DB23" s="745"/>
      <c r="DC23" s="746"/>
      <c r="DD23" s="744" t="s">
        <v>285</v>
      </c>
      <c r="DE23" s="745"/>
      <c r="DF23" s="745"/>
      <c r="DG23" s="745"/>
      <c r="DH23" s="745"/>
      <c r="DI23" s="745"/>
      <c r="DJ23" s="745"/>
      <c r="DK23" s="746"/>
      <c r="DL23" s="753" t="s">
        <v>286</v>
      </c>
      <c r="DM23" s="754"/>
      <c r="DN23" s="754"/>
      <c r="DO23" s="754"/>
      <c r="DP23" s="754"/>
      <c r="DQ23" s="754"/>
      <c r="DR23" s="754"/>
      <c r="DS23" s="754"/>
      <c r="DT23" s="754"/>
      <c r="DU23" s="754"/>
      <c r="DV23" s="755"/>
      <c r="DW23" s="744" t="s">
        <v>287</v>
      </c>
      <c r="DX23" s="745"/>
      <c r="DY23" s="745"/>
      <c r="DZ23" s="745"/>
      <c r="EA23" s="745"/>
      <c r="EB23" s="745"/>
      <c r="EC23" s="746"/>
    </row>
    <row r="24" spans="2:133" ht="11.25" customHeight="1" x14ac:dyDescent="0.2">
      <c r="B24" s="637" t="s">
        <v>288</v>
      </c>
      <c r="C24" s="638"/>
      <c r="D24" s="638"/>
      <c r="E24" s="638"/>
      <c r="F24" s="638"/>
      <c r="G24" s="638"/>
      <c r="H24" s="638"/>
      <c r="I24" s="638"/>
      <c r="J24" s="638"/>
      <c r="K24" s="638"/>
      <c r="L24" s="638"/>
      <c r="M24" s="638"/>
      <c r="N24" s="638"/>
      <c r="O24" s="638"/>
      <c r="P24" s="638"/>
      <c r="Q24" s="639"/>
      <c r="R24" s="640">
        <v>90519</v>
      </c>
      <c r="S24" s="641"/>
      <c r="T24" s="641"/>
      <c r="U24" s="641"/>
      <c r="V24" s="641"/>
      <c r="W24" s="641"/>
      <c r="X24" s="641"/>
      <c r="Y24" s="642"/>
      <c r="Z24" s="677">
        <v>2</v>
      </c>
      <c r="AA24" s="677"/>
      <c r="AB24" s="677"/>
      <c r="AC24" s="677"/>
      <c r="AD24" s="678" t="s">
        <v>233</v>
      </c>
      <c r="AE24" s="678"/>
      <c r="AF24" s="678"/>
      <c r="AG24" s="678"/>
      <c r="AH24" s="678"/>
      <c r="AI24" s="678"/>
      <c r="AJ24" s="678"/>
      <c r="AK24" s="678"/>
      <c r="AL24" s="643" t="s">
        <v>231</v>
      </c>
      <c r="AM24" s="644"/>
      <c r="AN24" s="644"/>
      <c r="AO24" s="679"/>
      <c r="AP24" s="735" t="s">
        <v>289</v>
      </c>
      <c r="AQ24" s="742"/>
      <c r="AR24" s="742"/>
      <c r="AS24" s="742"/>
      <c r="AT24" s="742"/>
      <c r="AU24" s="742"/>
      <c r="AV24" s="742"/>
      <c r="AW24" s="742"/>
      <c r="AX24" s="742"/>
      <c r="AY24" s="742"/>
      <c r="AZ24" s="742"/>
      <c r="BA24" s="742"/>
      <c r="BB24" s="742"/>
      <c r="BC24" s="742"/>
      <c r="BD24" s="742"/>
      <c r="BE24" s="742"/>
      <c r="BF24" s="737"/>
      <c r="BG24" s="640" t="s">
        <v>231</v>
      </c>
      <c r="BH24" s="641"/>
      <c r="BI24" s="641"/>
      <c r="BJ24" s="641"/>
      <c r="BK24" s="641"/>
      <c r="BL24" s="641"/>
      <c r="BM24" s="641"/>
      <c r="BN24" s="642"/>
      <c r="BO24" s="677" t="s">
        <v>231</v>
      </c>
      <c r="BP24" s="677"/>
      <c r="BQ24" s="677"/>
      <c r="BR24" s="677"/>
      <c r="BS24" s="646" t="s">
        <v>233</v>
      </c>
      <c r="BT24" s="641"/>
      <c r="BU24" s="641"/>
      <c r="BV24" s="641"/>
      <c r="BW24" s="641"/>
      <c r="BX24" s="641"/>
      <c r="BY24" s="641"/>
      <c r="BZ24" s="641"/>
      <c r="CA24" s="641"/>
      <c r="CB24" s="684"/>
      <c r="CD24" s="698" t="s">
        <v>290</v>
      </c>
      <c r="CE24" s="699"/>
      <c r="CF24" s="699"/>
      <c r="CG24" s="699"/>
      <c r="CH24" s="699"/>
      <c r="CI24" s="699"/>
      <c r="CJ24" s="699"/>
      <c r="CK24" s="699"/>
      <c r="CL24" s="699"/>
      <c r="CM24" s="699"/>
      <c r="CN24" s="699"/>
      <c r="CO24" s="699"/>
      <c r="CP24" s="699"/>
      <c r="CQ24" s="700"/>
      <c r="CR24" s="695">
        <v>1910423</v>
      </c>
      <c r="CS24" s="696"/>
      <c r="CT24" s="696"/>
      <c r="CU24" s="696"/>
      <c r="CV24" s="696"/>
      <c r="CW24" s="696"/>
      <c r="CX24" s="696"/>
      <c r="CY24" s="739"/>
      <c r="CZ24" s="740">
        <v>43.4</v>
      </c>
      <c r="DA24" s="711"/>
      <c r="DB24" s="711"/>
      <c r="DC24" s="743"/>
      <c r="DD24" s="738">
        <v>1387044</v>
      </c>
      <c r="DE24" s="696"/>
      <c r="DF24" s="696"/>
      <c r="DG24" s="696"/>
      <c r="DH24" s="696"/>
      <c r="DI24" s="696"/>
      <c r="DJ24" s="696"/>
      <c r="DK24" s="739"/>
      <c r="DL24" s="738">
        <v>1383356</v>
      </c>
      <c r="DM24" s="696"/>
      <c r="DN24" s="696"/>
      <c r="DO24" s="696"/>
      <c r="DP24" s="696"/>
      <c r="DQ24" s="696"/>
      <c r="DR24" s="696"/>
      <c r="DS24" s="696"/>
      <c r="DT24" s="696"/>
      <c r="DU24" s="696"/>
      <c r="DV24" s="739"/>
      <c r="DW24" s="740">
        <v>47</v>
      </c>
      <c r="DX24" s="711"/>
      <c r="DY24" s="711"/>
      <c r="DZ24" s="711"/>
      <c r="EA24" s="711"/>
      <c r="EB24" s="711"/>
      <c r="EC24" s="741"/>
    </row>
    <row r="25" spans="2:133" ht="11.25" customHeight="1" x14ac:dyDescent="0.2">
      <c r="B25" s="637" t="s">
        <v>291</v>
      </c>
      <c r="C25" s="638"/>
      <c r="D25" s="638"/>
      <c r="E25" s="638"/>
      <c r="F25" s="638"/>
      <c r="G25" s="638"/>
      <c r="H25" s="638"/>
      <c r="I25" s="638"/>
      <c r="J25" s="638"/>
      <c r="K25" s="638"/>
      <c r="L25" s="638"/>
      <c r="M25" s="638"/>
      <c r="N25" s="638"/>
      <c r="O25" s="638"/>
      <c r="P25" s="638"/>
      <c r="Q25" s="639"/>
      <c r="R25" s="640" t="s">
        <v>231</v>
      </c>
      <c r="S25" s="641"/>
      <c r="T25" s="641"/>
      <c r="U25" s="641"/>
      <c r="V25" s="641"/>
      <c r="W25" s="641"/>
      <c r="X25" s="641"/>
      <c r="Y25" s="642"/>
      <c r="Z25" s="677" t="s">
        <v>231</v>
      </c>
      <c r="AA25" s="677"/>
      <c r="AB25" s="677"/>
      <c r="AC25" s="677"/>
      <c r="AD25" s="678" t="s">
        <v>231</v>
      </c>
      <c r="AE25" s="678"/>
      <c r="AF25" s="678"/>
      <c r="AG25" s="678"/>
      <c r="AH25" s="678"/>
      <c r="AI25" s="678"/>
      <c r="AJ25" s="678"/>
      <c r="AK25" s="678"/>
      <c r="AL25" s="643" t="s">
        <v>231</v>
      </c>
      <c r="AM25" s="644"/>
      <c r="AN25" s="644"/>
      <c r="AO25" s="679"/>
      <c r="AP25" s="735" t="s">
        <v>292</v>
      </c>
      <c r="AQ25" s="742"/>
      <c r="AR25" s="742"/>
      <c r="AS25" s="742"/>
      <c r="AT25" s="742"/>
      <c r="AU25" s="742"/>
      <c r="AV25" s="742"/>
      <c r="AW25" s="742"/>
      <c r="AX25" s="742"/>
      <c r="AY25" s="742"/>
      <c r="AZ25" s="742"/>
      <c r="BA25" s="742"/>
      <c r="BB25" s="742"/>
      <c r="BC25" s="742"/>
      <c r="BD25" s="742"/>
      <c r="BE25" s="742"/>
      <c r="BF25" s="737"/>
      <c r="BG25" s="640" t="s">
        <v>231</v>
      </c>
      <c r="BH25" s="641"/>
      <c r="BI25" s="641"/>
      <c r="BJ25" s="641"/>
      <c r="BK25" s="641"/>
      <c r="BL25" s="641"/>
      <c r="BM25" s="641"/>
      <c r="BN25" s="642"/>
      <c r="BO25" s="677" t="s">
        <v>231</v>
      </c>
      <c r="BP25" s="677"/>
      <c r="BQ25" s="677"/>
      <c r="BR25" s="677"/>
      <c r="BS25" s="646" t="s">
        <v>231</v>
      </c>
      <c r="BT25" s="641"/>
      <c r="BU25" s="641"/>
      <c r="BV25" s="641"/>
      <c r="BW25" s="641"/>
      <c r="BX25" s="641"/>
      <c r="BY25" s="641"/>
      <c r="BZ25" s="641"/>
      <c r="CA25" s="641"/>
      <c r="CB25" s="684"/>
      <c r="CD25" s="673" t="s">
        <v>293</v>
      </c>
      <c r="CE25" s="674"/>
      <c r="CF25" s="674"/>
      <c r="CG25" s="674"/>
      <c r="CH25" s="674"/>
      <c r="CI25" s="674"/>
      <c r="CJ25" s="674"/>
      <c r="CK25" s="674"/>
      <c r="CL25" s="674"/>
      <c r="CM25" s="674"/>
      <c r="CN25" s="674"/>
      <c r="CO25" s="674"/>
      <c r="CP25" s="674"/>
      <c r="CQ25" s="675"/>
      <c r="CR25" s="640">
        <v>917616</v>
      </c>
      <c r="CS25" s="659"/>
      <c r="CT25" s="659"/>
      <c r="CU25" s="659"/>
      <c r="CV25" s="659"/>
      <c r="CW25" s="659"/>
      <c r="CX25" s="659"/>
      <c r="CY25" s="660"/>
      <c r="CZ25" s="643">
        <v>20.9</v>
      </c>
      <c r="DA25" s="661"/>
      <c r="DB25" s="661"/>
      <c r="DC25" s="662"/>
      <c r="DD25" s="646">
        <v>842140</v>
      </c>
      <c r="DE25" s="659"/>
      <c r="DF25" s="659"/>
      <c r="DG25" s="659"/>
      <c r="DH25" s="659"/>
      <c r="DI25" s="659"/>
      <c r="DJ25" s="659"/>
      <c r="DK25" s="660"/>
      <c r="DL25" s="646">
        <v>839008</v>
      </c>
      <c r="DM25" s="659"/>
      <c r="DN25" s="659"/>
      <c r="DO25" s="659"/>
      <c r="DP25" s="659"/>
      <c r="DQ25" s="659"/>
      <c r="DR25" s="659"/>
      <c r="DS25" s="659"/>
      <c r="DT25" s="659"/>
      <c r="DU25" s="659"/>
      <c r="DV25" s="660"/>
      <c r="DW25" s="643">
        <v>28.5</v>
      </c>
      <c r="DX25" s="661"/>
      <c r="DY25" s="661"/>
      <c r="DZ25" s="661"/>
      <c r="EA25" s="661"/>
      <c r="EB25" s="661"/>
      <c r="EC25" s="676"/>
    </row>
    <row r="26" spans="2:133" ht="11.25" customHeight="1" x14ac:dyDescent="0.2">
      <c r="B26" s="637" t="s">
        <v>294</v>
      </c>
      <c r="C26" s="638"/>
      <c r="D26" s="638"/>
      <c r="E26" s="638"/>
      <c r="F26" s="638"/>
      <c r="G26" s="638"/>
      <c r="H26" s="638"/>
      <c r="I26" s="638"/>
      <c r="J26" s="638"/>
      <c r="K26" s="638"/>
      <c r="L26" s="638"/>
      <c r="M26" s="638"/>
      <c r="N26" s="638"/>
      <c r="O26" s="638"/>
      <c r="P26" s="638"/>
      <c r="Q26" s="639"/>
      <c r="R26" s="640">
        <v>2803632</v>
      </c>
      <c r="S26" s="641"/>
      <c r="T26" s="641"/>
      <c r="U26" s="641"/>
      <c r="V26" s="641"/>
      <c r="W26" s="641"/>
      <c r="X26" s="641"/>
      <c r="Y26" s="642"/>
      <c r="Z26" s="677">
        <v>60.4</v>
      </c>
      <c r="AA26" s="677"/>
      <c r="AB26" s="677"/>
      <c r="AC26" s="677"/>
      <c r="AD26" s="678">
        <v>2713113</v>
      </c>
      <c r="AE26" s="678"/>
      <c r="AF26" s="678"/>
      <c r="AG26" s="678"/>
      <c r="AH26" s="678"/>
      <c r="AI26" s="678"/>
      <c r="AJ26" s="678"/>
      <c r="AK26" s="678"/>
      <c r="AL26" s="643">
        <v>97.8</v>
      </c>
      <c r="AM26" s="644"/>
      <c r="AN26" s="644"/>
      <c r="AO26" s="679"/>
      <c r="AP26" s="735" t="s">
        <v>295</v>
      </c>
      <c r="AQ26" s="736"/>
      <c r="AR26" s="736"/>
      <c r="AS26" s="736"/>
      <c r="AT26" s="736"/>
      <c r="AU26" s="736"/>
      <c r="AV26" s="736"/>
      <c r="AW26" s="736"/>
      <c r="AX26" s="736"/>
      <c r="AY26" s="736"/>
      <c r="AZ26" s="736"/>
      <c r="BA26" s="736"/>
      <c r="BB26" s="736"/>
      <c r="BC26" s="736"/>
      <c r="BD26" s="736"/>
      <c r="BE26" s="736"/>
      <c r="BF26" s="737"/>
      <c r="BG26" s="640" t="s">
        <v>231</v>
      </c>
      <c r="BH26" s="641"/>
      <c r="BI26" s="641"/>
      <c r="BJ26" s="641"/>
      <c r="BK26" s="641"/>
      <c r="BL26" s="641"/>
      <c r="BM26" s="641"/>
      <c r="BN26" s="642"/>
      <c r="BO26" s="677" t="s">
        <v>231</v>
      </c>
      <c r="BP26" s="677"/>
      <c r="BQ26" s="677"/>
      <c r="BR26" s="677"/>
      <c r="BS26" s="646" t="s">
        <v>231</v>
      </c>
      <c r="BT26" s="641"/>
      <c r="BU26" s="641"/>
      <c r="BV26" s="641"/>
      <c r="BW26" s="641"/>
      <c r="BX26" s="641"/>
      <c r="BY26" s="641"/>
      <c r="BZ26" s="641"/>
      <c r="CA26" s="641"/>
      <c r="CB26" s="684"/>
      <c r="CD26" s="673" t="s">
        <v>296</v>
      </c>
      <c r="CE26" s="674"/>
      <c r="CF26" s="674"/>
      <c r="CG26" s="674"/>
      <c r="CH26" s="674"/>
      <c r="CI26" s="674"/>
      <c r="CJ26" s="674"/>
      <c r="CK26" s="674"/>
      <c r="CL26" s="674"/>
      <c r="CM26" s="674"/>
      <c r="CN26" s="674"/>
      <c r="CO26" s="674"/>
      <c r="CP26" s="674"/>
      <c r="CQ26" s="675"/>
      <c r="CR26" s="640">
        <v>561652</v>
      </c>
      <c r="CS26" s="641"/>
      <c r="CT26" s="641"/>
      <c r="CU26" s="641"/>
      <c r="CV26" s="641"/>
      <c r="CW26" s="641"/>
      <c r="CX26" s="641"/>
      <c r="CY26" s="642"/>
      <c r="CZ26" s="643">
        <v>12.8</v>
      </c>
      <c r="DA26" s="661"/>
      <c r="DB26" s="661"/>
      <c r="DC26" s="662"/>
      <c r="DD26" s="646">
        <v>491941</v>
      </c>
      <c r="DE26" s="641"/>
      <c r="DF26" s="641"/>
      <c r="DG26" s="641"/>
      <c r="DH26" s="641"/>
      <c r="DI26" s="641"/>
      <c r="DJ26" s="641"/>
      <c r="DK26" s="642"/>
      <c r="DL26" s="646" t="s">
        <v>233</v>
      </c>
      <c r="DM26" s="641"/>
      <c r="DN26" s="641"/>
      <c r="DO26" s="641"/>
      <c r="DP26" s="641"/>
      <c r="DQ26" s="641"/>
      <c r="DR26" s="641"/>
      <c r="DS26" s="641"/>
      <c r="DT26" s="641"/>
      <c r="DU26" s="641"/>
      <c r="DV26" s="642"/>
      <c r="DW26" s="643" t="s">
        <v>233</v>
      </c>
      <c r="DX26" s="661"/>
      <c r="DY26" s="661"/>
      <c r="DZ26" s="661"/>
      <c r="EA26" s="661"/>
      <c r="EB26" s="661"/>
      <c r="EC26" s="676"/>
    </row>
    <row r="27" spans="2:133" ht="11.25" customHeight="1" x14ac:dyDescent="0.2">
      <c r="B27" s="637" t="s">
        <v>297</v>
      </c>
      <c r="C27" s="638"/>
      <c r="D27" s="638"/>
      <c r="E27" s="638"/>
      <c r="F27" s="638"/>
      <c r="G27" s="638"/>
      <c r="H27" s="638"/>
      <c r="I27" s="638"/>
      <c r="J27" s="638"/>
      <c r="K27" s="638"/>
      <c r="L27" s="638"/>
      <c r="M27" s="638"/>
      <c r="N27" s="638"/>
      <c r="O27" s="638"/>
      <c r="P27" s="638"/>
      <c r="Q27" s="639"/>
      <c r="R27" s="640">
        <v>1627</v>
      </c>
      <c r="S27" s="641"/>
      <c r="T27" s="641"/>
      <c r="U27" s="641"/>
      <c r="V27" s="641"/>
      <c r="W27" s="641"/>
      <c r="X27" s="641"/>
      <c r="Y27" s="642"/>
      <c r="Z27" s="677">
        <v>0</v>
      </c>
      <c r="AA27" s="677"/>
      <c r="AB27" s="677"/>
      <c r="AC27" s="677"/>
      <c r="AD27" s="678">
        <v>1627</v>
      </c>
      <c r="AE27" s="678"/>
      <c r="AF27" s="678"/>
      <c r="AG27" s="678"/>
      <c r="AH27" s="678"/>
      <c r="AI27" s="678"/>
      <c r="AJ27" s="678"/>
      <c r="AK27" s="678"/>
      <c r="AL27" s="643">
        <v>0.1</v>
      </c>
      <c r="AM27" s="644"/>
      <c r="AN27" s="644"/>
      <c r="AO27" s="679"/>
      <c r="AP27" s="637" t="s">
        <v>298</v>
      </c>
      <c r="AQ27" s="638"/>
      <c r="AR27" s="638"/>
      <c r="AS27" s="638"/>
      <c r="AT27" s="638"/>
      <c r="AU27" s="638"/>
      <c r="AV27" s="638"/>
      <c r="AW27" s="638"/>
      <c r="AX27" s="638"/>
      <c r="AY27" s="638"/>
      <c r="AZ27" s="638"/>
      <c r="BA27" s="638"/>
      <c r="BB27" s="638"/>
      <c r="BC27" s="638"/>
      <c r="BD27" s="638"/>
      <c r="BE27" s="638"/>
      <c r="BF27" s="639"/>
      <c r="BG27" s="640">
        <v>1587559</v>
      </c>
      <c r="BH27" s="641"/>
      <c r="BI27" s="641"/>
      <c r="BJ27" s="641"/>
      <c r="BK27" s="641"/>
      <c r="BL27" s="641"/>
      <c r="BM27" s="641"/>
      <c r="BN27" s="642"/>
      <c r="BO27" s="677">
        <v>100</v>
      </c>
      <c r="BP27" s="677"/>
      <c r="BQ27" s="677"/>
      <c r="BR27" s="677"/>
      <c r="BS27" s="646" t="s">
        <v>231</v>
      </c>
      <c r="BT27" s="641"/>
      <c r="BU27" s="641"/>
      <c r="BV27" s="641"/>
      <c r="BW27" s="641"/>
      <c r="BX27" s="641"/>
      <c r="BY27" s="641"/>
      <c r="BZ27" s="641"/>
      <c r="CA27" s="641"/>
      <c r="CB27" s="684"/>
      <c r="CD27" s="673" t="s">
        <v>299</v>
      </c>
      <c r="CE27" s="674"/>
      <c r="CF27" s="674"/>
      <c r="CG27" s="674"/>
      <c r="CH27" s="674"/>
      <c r="CI27" s="674"/>
      <c r="CJ27" s="674"/>
      <c r="CK27" s="674"/>
      <c r="CL27" s="674"/>
      <c r="CM27" s="674"/>
      <c r="CN27" s="674"/>
      <c r="CO27" s="674"/>
      <c r="CP27" s="674"/>
      <c r="CQ27" s="675"/>
      <c r="CR27" s="640">
        <v>643261</v>
      </c>
      <c r="CS27" s="659"/>
      <c r="CT27" s="659"/>
      <c r="CU27" s="659"/>
      <c r="CV27" s="659"/>
      <c r="CW27" s="659"/>
      <c r="CX27" s="659"/>
      <c r="CY27" s="660"/>
      <c r="CZ27" s="643">
        <v>14.6</v>
      </c>
      <c r="DA27" s="661"/>
      <c r="DB27" s="661"/>
      <c r="DC27" s="662"/>
      <c r="DD27" s="646">
        <v>195358</v>
      </c>
      <c r="DE27" s="659"/>
      <c r="DF27" s="659"/>
      <c r="DG27" s="659"/>
      <c r="DH27" s="659"/>
      <c r="DI27" s="659"/>
      <c r="DJ27" s="659"/>
      <c r="DK27" s="660"/>
      <c r="DL27" s="646">
        <v>194802</v>
      </c>
      <c r="DM27" s="659"/>
      <c r="DN27" s="659"/>
      <c r="DO27" s="659"/>
      <c r="DP27" s="659"/>
      <c r="DQ27" s="659"/>
      <c r="DR27" s="659"/>
      <c r="DS27" s="659"/>
      <c r="DT27" s="659"/>
      <c r="DU27" s="659"/>
      <c r="DV27" s="660"/>
      <c r="DW27" s="643">
        <v>6.6</v>
      </c>
      <c r="DX27" s="661"/>
      <c r="DY27" s="661"/>
      <c r="DZ27" s="661"/>
      <c r="EA27" s="661"/>
      <c r="EB27" s="661"/>
      <c r="EC27" s="676"/>
    </row>
    <row r="28" spans="2:133" ht="11.25" customHeight="1" x14ac:dyDescent="0.2">
      <c r="B28" s="637" t="s">
        <v>300</v>
      </c>
      <c r="C28" s="638"/>
      <c r="D28" s="638"/>
      <c r="E28" s="638"/>
      <c r="F28" s="638"/>
      <c r="G28" s="638"/>
      <c r="H28" s="638"/>
      <c r="I28" s="638"/>
      <c r="J28" s="638"/>
      <c r="K28" s="638"/>
      <c r="L28" s="638"/>
      <c r="M28" s="638"/>
      <c r="N28" s="638"/>
      <c r="O28" s="638"/>
      <c r="P28" s="638"/>
      <c r="Q28" s="639"/>
      <c r="R28" s="640">
        <v>40110</v>
      </c>
      <c r="S28" s="641"/>
      <c r="T28" s="641"/>
      <c r="U28" s="641"/>
      <c r="V28" s="641"/>
      <c r="W28" s="641"/>
      <c r="X28" s="641"/>
      <c r="Y28" s="642"/>
      <c r="Z28" s="677">
        <v>0.9</v>
      </c>
      <c r="AA28" s="677"/>
      <c r="AB28" s="677"/>
      <c r="AC28" s="677"/>
      <c r="AD28" s="678" t="s">
        <v>233</v>
      </c>
      <c r="AE28" s="678"/>
      <c r="AF28" s="678"/>
      <c r="AG28" s="678"/>
      <c r="AH28" s="678"/>
      <c r="AI28" s="678"/>
      <c r="AJ28" s="678"/>
      <c r="AK28" s="678"/>
      <c r="AL28" s="643" t="s">
        <v>233</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301</v>
      </c>
      <c r="CE28" s="674"/>
      <c r="CF28" s="674"/>
      <c r="CG28" s="674"/>
      <c r="CH28" s="674"/>
      <c r="CI28" s="674"/>
      <c r="CJ28" s="674"/>
      <c r="CK28" s="674"/>
      <c r="CL28" s="674"/>
      <c r="CM28" s="674"/>
      <c r="CN28" s="674"/>
      <c r="CO28" s="674"/>
      <c r="CP28" s="674"/>
      <c r="CQ28" s="675"/>
      <c r="CR28" s="640">
        <v>349546</v>
      </c>
      <c r="CS28" s="641"/>
      <c r="CT28" s="641"/>
      <c r="CU28" s="641"/>
      <c r="CV28" s="641"/>
      <c r="CW28" s="641"/>
      <c r="CX28" s="641"/>
      <c r="CY28" s="642"/>
      <c r="CZ28" s="643">
        <v>7.9</v>
      </c>
      <c r="DA28" s="661"/>
      <c r="DB28" s="661"/>
      <c r="DC28" s="662"/>
      <c r="DD28" s="646">
        <v>349546</v>
      </c>
      <c r="DE28" s="641"/>
      <c r="DF28" s="641"/>
      <c r="DG28" s="641"/>
      <c r="DH28" s="641"/>
      <c r="DI28" s="641"/>
      <c r="DJ28" s="641"/>
      <c r="DK28" s="642"/>
      <c r="DL28" s="646">
        <v>349546</v>
      </c>
      <c r="DM28" s="641"/>
      <c r="DN28" s="641"/>
      <c r="DO28" s="641"/>
      <c r="DP28" s="641"/>
      <c r="DQ28" s="641"/>
      <c r="DR28" s="641"/>
      <c r="DS28" s="641"/>
      <c r="DT28" s="641"/>
      <c r="DU28" s="641"/>
      <c r="DV28" s="642"/>
      <c r="DW28" s="643">
        <v>11.9</v>
      </c>
      <c r="DX28" s="661"/>
      <c r="DY28" s="661"/>
      <c r="DZ28" s="661"/>
      <c r="EA28" s="661"/>
      <c r="EB28" s="661"/>
      <c r="EC28" s="676"/>
    </row>
    <row r="29" spans="2:133" ht="11.25" customHeight="1" x14ac:dyDescent="0.2">
      <c r="B29" s="637" t="s">
        <v>302</v>
      </c>
      <c r="C29" s="638"/>
      <c r="D29" s="638"/>
      <c r="E29" s="638"/>
      <c r="F29" s="638"/>
      <c r="G29" s="638"/>
      <c r="H29" s="638"/>
      <c r="I29" s="638"/>
      <c r="J29" s="638"/>
      <c r="K29" s="638"/>
      <c r="L29" s="638"/>
      <c r="M29" s="638"/>
      <c r="N29" s="638"/>
      <c r="O29" s="638"/>
      <c r="P29" s="638"/>
      <c r="Q29" s="639"/>
      <c r="R29" s="640">
        <v>77962</v>
      </c>
      <c r="S29" s="641"/>
      <c r="T29" s="641"/>
      <c r="U29" s="641"/>
      <c r="V29" s="641"/>
      <c r="W29" s="641"/>
      <c r="X29" s="641"/>
      <c r="Y29" s="642"/>
      <c r="Z29" s="677">
        <v>1.7</v>
      </c>
      <c r="AA29" s="677"/>
      <c r="AB29" s="677"/>
      <c r="AC29" s="677"/>
      <c r="AD29" s="678">
        <v>1058</v>
      </c>
      <c r="AE29" s="678"/>
      <c r="AF29" s="678"/>
      <c r="AG29" s="678"/>
      <c r="AH29" s="678"/>
      <c r="AI29" s="678"/>
      <c r="AJ29" s="678"/>
      <c r="AK29" s="678"/>
      <c r="AL29" s="643">
        <v>0</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303</v>
      </c>
      <c r="CE29" s="730"/>
      <c r="CF29" s="673" t="s">
        <v>304</v>
      </c>
      <c r="CG29" s="674"/>
      <c r="CH29" s="674"/>
      <c r="CI29" s="674"/>
      <c r="CJ29" s="674"/>
      <c r="CK29" s="674"/>
      <c r="CL29" s="674"/>
      <c r="CM29" s="674"/>
      <c r="CN29" s="674"/>
      <c r="CO29" s="674"/>
      <c r="CP29" s="674"/>
      <c r="CQ29" s="675"/>
      <c r="CR29" s="640">
        <v>349546</v>
      </c>
      <c r="CS29" s="659"/>
      <c r="CT29" s="659"/>
      <c r="CU29" s="659"/>
      <c r="CV29" s="659"/>
      <c r="CW29" s="659"/>
      <c r="CX29" s="659"/>
      <c r="CY29" s="660"/>
      <c r="CZ29" s="643">
        <v>7.9</v>
      </c>
      <c r="DA29" s="661"/>
      <c r="DB29" s="661"/>
      <c r="DC29" s="662"/>
      <c r="DD29" s="646">
        <v>349546</v>
      </c>
      <c r="DE29" s="659"/>
      <c r="DF29" s="659"/>
      <c r="DG29" s="659"/>
      <c r="DH29" s="659"/>
      <c r="DI29" s="659"/>
      <c r="DJ29" s="659"/>
      <c r="DK29" s="660"/>
      <c r="DL29" s="646">
        <v>349546</v>
      </c>
      <c r="DM29" s="659"/>
      <c r="DN29" s="659"/>
      <c r="DO29" s="659"/>
      <c r="DP29" s="659"/>
      <c r="DQ29" s="659"/>
      <c r="DR29" s="659"/>
      <c r="DS29" s="659"/>
      <c r="DT29" s="659"/>
      <c r="DU29" s="659"/>
      <c r="DV29" s="660"/>
      <c r="DW29" s="643">
        <v>11.9</v>
      </c>
      <c r="DX29" s="661"/>
      <c r="DY29" s="661"/>
      <c r="DZ29" s="661"/>
      <c r="EA29" s="661"/>
      <c r="EB29" s="661"/>
      <c r="EC29" s="676"/>
    </row>
    <row r="30" spans="2:133" ht="11.25" customHeight="1" x14ac:dyDescent="0.2">
      <c r="B30" s="637" t="s">
        <v>305</v>
      </c>
      <c r="C30" s="638"/>
      <c r="D30" s="638"/>
      <c r="E30" s="638"/>
      <c r="F30" s="638"/>
      <c r="G30" s="638"/>
      <c r="H30" s="638"/>
      <c r="I30" s="638"/>
      <c r="J30" s="638"/>
      <c r="K30" s="638"/>
      <c r="L30" s="638"/>
      <c r="M30" s="638"/>
      <c r="N30" s="638"/>
      <c r="O30" s="638"/>
      <c r="P30" s="638"/>
      <c r="Q30" s="639"/>
      <c r="R30" s="640">
        <v>8245</v>
      </c>
      <c r="S30" s="641"/>
      <c r="T30" s="641"/>
      <c r="U30" s="641"/>
      <c r="V30" s="641"/>
      <c r="W30" s="641"/>
      <c r="X30" s="641"/>
      <c r="Y30" s="642"/>
      <c r="Z30" s="677">
        <v>0.2</v>
      </c>
      <c r="AA30" s="677"/>
      <c r="AB30" s="677"/>
      <c r="AC30" s="677"/>
      <c r="AD30" s="678" t="s">
        <v>231</v>
      </c>
      <c r="AE30" s="678"/>
      <c r="AF30" s="678"/>
      <c r="AG30" s="678"/>
      <c r="AH30" s="678"/>
      <c r="AI30" s="678"/>
      <c r="AJ30" s="678"/>
      <c r="AK30" s="678"/>
      <c r="AL30" s="643" t="s">
        <v>233</v>
      </c>
      <c r="AM30" s="644"/>
      <c r="AN30" s="644"/>
      <c r="AO30" s="679"/>
      <c r="AP30" s="701" t="s">
        <v>220</v>
      </c>
      <c r="AQ30" s="702"/>
      <c r="AR30" s="702"/>
      <c r="AS30" s="702"/>
      <c r="AT30" s="702"/>
      <c r="AU30" s="702"/>
      <c r="AV30" s="702"/>
      <c r="AW30" s="702"/>
      <c r="AX30" s="702"/>
      <c r="AY30" s="702"/>
      <c r="AZ30" s="702"/>
      <c r="BA30" s="702"/>
      <c r="BB30" s="702"/>
      <c r="BC30" s="702"/>
      <c r="BD30" s="702"/>
      <c r="BE30" s="702"/>
      <c r="BF30" s="703"/>
      <c r="BG30" s="701" t="s">
        <v>306</v>
      </c>
      <c r="BH30" s="726"/>
      <c r="BI30" s="726"/>
      <c r="BJ30" s="726"/>
      <c r="BK30" s="726"/>
      <c r="BL30" s="726"/>
      <c r="BM30" s="726"/>
      <c r="BN30" s="726"/>
      <c r="BO30" s="726"/>
      <c r="BP30" s="726"/>
      <c r="BQ30" s="727"/>
      <c r="BR30" s="701" t="s">
        <v>307</v>
      </c>
      <c r="BS30" s="726"/>
      <c r="BT30" s="726"/>
      <c r="BU30" s="726"/>
      <c r="BV30" s="726"/>
      <c r="BW30" s="726"/>
      <c r="BX30" s="726"/>
      <c r="BY30" s="726"/>
      <c r="BZ30" s="726"/>
      <c r="CA30" s="726"/>
      <c r="CB30" s="727"/>
      <c r="CD30" s="731"/>
      <c r="CE30" s="732"/>
      <c r="CF30" s="673" t="s">
        <v>308</v>
      </c>
      <c r="CG30" s="674"/>
      <c r="CH30" s="674"/>
      <c r="CI30" s="674"/>
      <c r="CJ30" s="674"/>
      <c r="CK30" s="674"/>
      <c r="CL30" s="674"/>
      <c r="CM30" s="674"/>
      <c r="CN30" s="674"/>
      <c r="CO30" s="674"/>
      <c r="CP30" s="674"/>
      <c r="CQ30" s="675"/>
      <c r="CR30" s="640">
        <v>323103</v>
      </c>
      <c r="CS30" s="641"/>
      <c r="CT30" s="641"/>
      <c r="CU30" s="641"/>
      <c r="CV30" s="641"/>
      <c r="CW30" s="641"/>
      <c r="CX30" s="641"/>
      <c r="CY30" s="642"/>
      <c r="CZ30" s="643">
        <v>7.3</v>
      </c>
      <c r="DA30" s="661"/>
      <c r="DB30" s="661"/>
      <c r="DC30" s="662"/>
      <c r="DD30" s="646">
        <v>323103</v>
      </c>
      <c r="DE30" s="641"/>
      <c r="DF30" s="641"/>
      <c r="DG30" s="641"/>
      <c r="DH30" s="641"/>
      <c r="DI30" s="641"/>
      <c r="DJ30" s="641"/>
      <c r="DK30" s="642"/>
      <c r="DL30" s="646">
        <v>323103</v>
      </c>
      <c r="DM30" s="641"/>
      <c r="DN30" s="641"/>
      <c r="DO30" s="641"/>
      <c r="DP30" s="641"/>
      <c r="DQ30" s="641"/>
      <c r="DR30" s="641"/>
      <c r="DS30" s="641"/>
      <c r="DT30" s="641"/>
      <c r="DU30" s="641"/>
      <c r="DV30" s="642"/>
      <c r="DW30" s="643">
        <v>11</v>
      </c>
      <c r="DX30" s="661"/>
      <c r="DY30" s="661"/>
      <c r="DZ30" s="661"/>
      <c r="EA30" s="661"/>
      <c r="EB30" s="661"/>
      <c r="EC30" s="676"/>
    </row>
    <row r="31" spans="2:133" ht="11.25" customHeight="1" x14ac:dyDescent="0.2">
      <c r="B31" s="637" t="s">
        <v>309</v>
      </c>
      <c r="C31" s="638"/>
      <c r="D31" s="638"/>
      <c r="E31" s="638"/>
      <c r="F31" s="638"/>
      <c r="G31" s="638"/>
      <c r="H31" s="638"/>
      <c r="I31" s="638"/>
      <c r="J31" s="638"/>
      <c r="K31" s="638"/>
      <c r="L31" s="638"/>
      <c r="M31" s="638"/>
      <c r="N31" s="638"/>
      <c r="O31" s="638"/>
      <c r="P31" s="638"/>
      <c r="Q31" s="639"/>
      <c r="R31" s="640">
        <v>471715</v>
      </c>
      <c r="S31" s="641"/>
      <c r="T31" s="641"/>
      <c r="U31" s="641"/>
      <c r="V31" s="641"/>
      <c r="W31" s="641"/>
      <c r="X31" s="641"/>
      <c r="Y31" s="642"/>
      <c r="Z31" s="677">
        <v>10.199999999999999</v>
      </c>
      <c r="AA31" s="677"/>
      <c r="AB31" s="677"/>
      <c r="AC31" s="677"/>
      <c r="AD31" s="678" t="s">
        <v>231</v>
      </c>
      <c r="AE31" s="678"/>
      <c r="AF31" s="678"/>
      <c r="AG31" s="678"/>
      <c r="AH31" s="678"/>
      <c r="AI31" s="678"/>
      <c r="AJ31" s="678"/>
      <c r="AK31" s="678"/>
      <c r="AL31" s="643" t="s">
        <v>231</v>
      </c>
      <c r="AM31" s="644"/>
      <c r="AN31" s="644"/>
      <c r="AO31" s="679"/>
      <c r="AP31" s="714" t="s">
        <v>310</v>
      </c>
      <c r="AQ31" s="715"/>
      <c r="AR31" s="715"/>
      <c r="AS31" s="715"/>
      <c r="AT31" s="720" t="s">
        <v>311</v>
      </c>
      <c r="AU31" s="231"/>
      <c r="AV31" s="231"/>
      <c r="AW31" s="231"/>
      <c r="AX31" s="706" t="s">
        <v>187</v>
      </c>
      <c r="AY31" s="707"/>
      <c r="AZ31" s="707"/>
      <c r="BA31" s="707"/>
      <c r="BB31" s="707"/>
      <c r="BC31" s="707"/>
      <c r="BD31" s="707"/>
      <c r="BE31" s="707"/>
      <c r="BF31" s="708"/>
      <c r="BG31" s="709">
        <v>99.1</v>
      </c>
      <c r="BH31" s="710"/>
      <c r="BI31" s="710"/>
      <c r="BJ31" s="710"/>
      <c r="BK31" s="710"/>
      <c r="BL31" s="710"/>
      <c r="BM31" s="711">
        <v>95.7</v>
      </c>
      <c r="BN31" s="710"/>
      <c r="BO31" s="710"/>
      <c r="BP31" s="710"/>
      <c r="BQ31" s="712"/>
      <c r="BR31" s="709">
        <v>99</v>
      </c>
      <c r="BS31" s="710"/>
      <c r="BT31" s="710"/>
      <c r="BU31" s="710"/>
      <c r="BV31" s="710"/>
      <c r="BW31" s="710"/>
      <c r="BX31" s="711">
        <v>95.1</v>
      </c>
      <c r="BY31" s="710"/>
      <c r="BZ31" s="710"/>
      <c r="CA31" s="710"/>
      <c r="CB31" s="712"/>
      <c r="CD31" s="731"/>
      <c r="CE31" s="732"/>
      <c r="CF31" s="673" t="s">
        <v>312</v>
      </c>
      <c r="CG31" s="674"/>
      <c r="CH31" s="674"/>
      <c r="CI31" s="674"/>
      <c r="CJ31" s="674"/>
      <c r="CK31" s="674"/>
      <c r="CL31" s="674"/>
      <c r="CM31" s="674"/>
      <c r="CN31" s="674"/>
      <c r="CO31" s="674"/>
      <c r="CP31" s="674"/>
      <c r="CQ31" s="675"/>
      <c r="CR31" s="640">
        <v>26443</v>
      </c>
      <c r="CS31" s="659"/>
      <c r="CT31" s="659"/>
      <c r="CU31" s="659"/>
      <c r="CV31" s="659"/>
      <c r="CW31" s="659"/>
      <c r="CX31" s="659"/>
      <c r="CY31" s="660"/>
      <c r="CZ31" s="643">
        <v>0.6</v>
      </c>
      <c r="DA31" s="661"/>
      <c r="DB31" s="661"/>
      <c r="DC31" s="662"/>
      <c r="DD31" s="646">
        <v>26443</v>
      </c>
      <c r="DE31" s="659"/>
      <c r="DF31" s="659"/>
      <c r="DG31" s="659"/>
      <c r="DH31" s="659"/>
      <c r="DI31" s="659"/>
      <c r="DJ31" s="659"/>
      <c r="DK31" s="660"/>
      <c r="DL31" s="646">
        <v>26443</v>
      </c>
      <c r="DM31" s="659"/>
      <c r="DN31" s="659"/>
      <c r="DO31" s="659"/>
      <c r="DP31" s="659"/>
      <c r="DQ31" s="659"/>
      <c r="DR31" s="659"/>
      <c r="DS31" s="659"/>
      <c r="DT31" s="659"/>
      <c r="DU31" s="659"/>
      <c r="DV31" s="660"/>
      <c r="DW31" s="643">
        <v>0.9</v>
      </c>
      <c r="DX31" s="661"/>
      <c r="DY31" s="661"/>
      <c r="DZ31" s="661"/>
      <c r="EA31" s="661"/>
      <c r="EB31" s="661"/>
      <c r="EC31" s="676"/>
    </row>
    <row r="32" spans="2:133" ht="11.25" customHeight="1" x14ac:dyDescent="0.2">
      <c r="B32" s="723" t="s">
        <v>313</v>
      </c>
      <c r="C32" s="724"/>
      <c r="D32" s="724"/>
      <c r="E32" s="724"/>
      <c r="F32" s="724"/>
      <c r="G32" s="724"/>
      <c r="H32" s="724"/>
      <c r="I32" s="724"/>
      <c r="J32" s="724"/>
      <c r="K32" s="724"/>
      <c r="L32" s="724"/>
      <c r="M32" s="724"/>
      <c r="N32" s="724"/>
      <c r="O32" s="724"/>
      <c r="P32" s="724"/>
      <c r="Q32" s="725"/>
      <c r="R32" s="640" t="s">
        <v>233</v>
      </c>
      <c r="S32" s="641"/>
      <c r="T32" s="641"/>
      <c r="U32" s="641"/>
      <c r="V32" s="641"/>
      <c r="W32" s="641"/>
      <c r="X32" s="641"/>
      <c r="Y32" s="642"/>
      <c r="Z32" s="677" t="s">
        <v>233</v>
      </c>
      <c r="AA32" s="677"/>
      <c r="AB32" s="677"/>
      <c r="AC32" s="677"/>
      <c r="AD32" s="678" t="s">
        <v>231</v>
      </c>
      <c r="AE32" s="678"/>
      <c r="AF32" s="678"/>
      <c r="AG32" s="678"/>
      <c r="AH32" s="678"/>
      <c r="AI32" s="678"/>
      <c r="AJ32" s="678"/>
      <c r="AK32" s="678"/>
      <c r="AL32" s="643" t="s">
        <v>233</v>
      </c>
      <c r="AM32" s="644"/>
      <c r="AN32" s="644"/>
      <c r="AO32" s="679"/>
      <c r="AP32" s="716"/>
      <c r="AQ32" s="717"/>
      <c r="AR32" s="717"/>
      <c r="AS32" s="717"/>
      <c r="AT32" s="721"/>
      <c r="AU32" s="230" t="s">
        <v>314</v>
      </c>
      <c r="AV32" s="230"/>
      <c r="AW32" s="230"/>
      <c r="AX32" s="637" t="s">
        <v>315</v>
      </c>
      <c r="AY32" s="638"/>
      <c r="AZ32" s="638"/>
      <c r="BA32" s="638"/>
      <c r="BB32" s="638"/>
      <c r="BC32" s="638"/>
      <c r="BD32" s="638"/>
      <c r="BE32" s="638"/>
      <c r="BF32" s="639"/>
      <c r="BG32" s="713">
        <v>99.1</v>
      </c>
      <c r="BH32" s="659"/>
      <c r="BI32" s="659"/>
      <c r="BJ32" s="659"/>
      <c r="BK32" s="659"/>
      <c r="BL32" s="659"/>
      <c r="BM32" s="644">
        <v>97.6</v>
      </c>
      <c r="BN32" s="705"/>
      <c r="BO32" s="705"/>
      <c r="BP32" s="705"/>
      <c r="BQ32" s="683"/>
      <c r="BR32" s="713">
        <v>99</v>
      </c>
      <c r="BS32" s="659"/>
      <c r="BT32" s="659"/>
      <c r="BU32" s="659"/>
      <c r="BV32" s="659"/>
      <c r="BW32" s="659"/>
      <c r="BX32" s="644">
        <v>96.9</v>
      </c>
      <c r="BY32" s="705"/>
      <c r="BZ32" s="705"/>
      <c r="CA32" s="705"/>
      <c r="CB32" s="683"/>
      <c r="CD32" s="733"/>
      <c r="CE32" s="734"/>
      <c r="CF32" s="673" t="s">
        <v>316</v>
      </c>
      <c r="CG32" s="674"/>
      <c r="CH32" s="674"/>
      <c r="CI32" s="674"/>
      <c r="CJ32" s="674"/>
      <c r="CK32" s="674"/>
      <c r="CL32" s="674"/>
      <c r="CM32" s="674"/>
      <c r="CN32" s="674"/>
      <c r="CO32" s="674"/>
      <c r="CP32" s="674"/>
      <c r="CQ32" s="675"/>
      <c r="CR32" s="640" t="s">
        <v>231</v>
      </c>
      <c r="CS32" s="641"/>
      <c r="CT32" s="641"/>
      <c r="CU32" s="641"/>
      <c r="CV32" s="641"/>
      <c r="CW32" s="641"/>
      <c r="CX32" s="641"/>
      <c r="CY32" s="642"/>
      <c r="CZ32" s="643" t="s">
        <v>231</v>
      </c>
      <c r="DA32" s="661"/>
      <c r="DB32" s="661"/>
      <c r="DC32" s="662"/>
      <c r="DD32" s="646" t="s">
        <v>231</v>
      </c>
      <c r="DE32" s="641"/>
      <c r="DF32" s="641"/>
      <c r="DG32" s="641"/>
      <c r="DH32" s="641"/>
      <c r="DI32" s="641"/>
      <c r="DJ32" s="641"/>
      <c r="DK32" s="642"/>
      <c r="DL32" s="646" t="s">
        <v>231</v>
      </c>
      <c r="DM32" s="641"/>
      <c r="DN32" s="641"/>
      <c r="DO32" s="641"/>
      <c r="DP32" s="641"/>
      <c r="DQ32" s="641"/>
      <c r="DR32" s="641"/>
      <c r="DS32" s="641"/>
      <c r="DT32" s="641"/>
      <c r="DU32" s="641"/>
      <c r="DV32" s="642"/>
      <c r="DW32" s="643" t="s">
        <v>233</v>
      </c>
      <c r="DX32" s="661"/>
      <c r="DY32" s="661"/>
      <c r="DZ32" s="661"/>
      <c r="EA32" s="661"/>
      <c r="EB32" s="661"/>
      <c r="EC32" s="676"/>
    </row>
    <row r="33" spans="2:133" ht="11.25" customHeight="1" x14ac:dyDescent="0.2">
      <c r="B33" s="637" t="s">
        <v>317</v>
      </c>
      <c r="C33" s="638"/>
      <c r="D33" s="638"/>
      <c r="E33" s="638"/>
      <c r="F33" s="638"/>
      <c r="G33" s="638"/>
      <c r="H33" s="638"/>
      <c r="I33" s="638"/>
      <c r="J33" s="638"/>
      <c r="K33" s="638"/>
      <c r="L33" s="638"/>
      <c r="M33" s="638"/>
      <c r="N33" s="638"/>
      <c r="O33" s="638"/>
      <c r="P33" s="638"/>
      <c r="Q33" s="639"/>
      <c r="R33" s="640">
        <v>295739</v>
      </c>
      <c r="S33" s="641"/>
      <c r="T33" s="641"/>
      <c r="U33" s="641"/>
      <c r="V33" s="641"/>
      <c r="W33" s="641"/>
      <c r="X33" s="641"/>
      <c r="Y33" s="642"/>
      <c r="Z33" s="677">
        <v>6.4</v>
      </c>
      <c r="AA33" s="677"/>
      <c r="AB33" s="677"/>
      <c r="AC33" s="677"/>
      <c r="AD33" s="678" t="s">
        <v>231</v>
      </c>
      <c r="AE33" s="678"/>
      <c r="AF33" s="678"/>
      <c r="AG33" s="678"/>
      <c r="AH33" s="678"/>
      <c r="AI33" s="678"/>
      <c r="AJ33" s="678"/>
      <c r="AK33" s="678"/>
      <c r="AL33" s="643" t="s">
        <v>233</v>
      </c>
      <c r="AM33" s="644"/>
      <c r="AN33" s="644"/>
      <c r="AO33" s="679"/>
      <c r="AP33" s="718"/>
      <c r="AQ33" s="719"/>
      <c r="AR33" s="719"/>
      <c r="AS33" s="719"/>
      <c r="AT33" s="722"/>
      <c r="AU33" s="232"/>
      <c r="AV33" s="232"/>
      <c r="AW33" s="232"/>
      <c r="AX33" s="621" t="s">
        <v>318</v>
      </c>
      <c r="AY33" s="622"/>
      <c r="AZ33" s="622"/>
      <c r="BA33" s="622"/>
      <c r="BB33" s="622"/>
      <c r="BC33" s="622"/>
      <c r="BD33" s="622"/>
      <c r="BE33" s="622"/>
      <c r="BF33" s="623"/>
      <c r="BG33" s="704">
        <v>99</v>
      </c>
      <c r="BH33" s="625"/>
      <c r="BI33" s="625"/>
      <c r="BJ33" s="625"/>
      <c r="BK33" s="625"/>
      <c r="BL33" s="625"/>
      <c r="BM33" s="668">
        <v>93.7</v>
      </c>
      <c r="BN33" s="625"/>
      <c r="BO33" s="625"/>
      <c r="BP33" s="625"/>
      <c r="BQ33" s="689"/>
      <c r="BR33" s="704">
        <v>99</v>
      </c>
      <c r="BS33" s="625"/>
      <c r="BT33" s="625"/>
      <c r="BU33" s="625"/>
      <c r="BV33" s="625"/>
      <c r="BW33" s="625"/>
      <c r="BX33" s="668">
        <v>93.2</v>
      </c>
      <c r="BY33" s="625"/>
      <c r="BZ33" s="625"/>
      <c r="CA33" s="625"/>
      <c r="CB33" s="689"/>
      <c r="CD33" s="673" t="s">
        <v>319</v>
      </c>
      <c r="CE33" s="674"/>
      <c r="CF33" s="674"/>
      <c r="CG33" s="674"/>
      <c r="CH33" s="674"/>
      <c r="CI33" s="674"/>
      <c r="CJ33" s="674"/>
      <c r="CK33" s="674"/>
      <c r="CL33" s="674"/>
      <c r="CM33" s="674"/>
      <c r="CN33" s="674"/>
      <c r="CO33" s="674"/>
      <c r="CP33" s="674"/>
      <c r="CQ33" s="675"/>
      <c r="CR33" s="640">
        <v>1841493</v>
      </c>
      <c r="CS33" s="659"/>
      <c r="CT33" s="659"/>
      <c r="CU33" s="659"/>
      <c r="CV33" s="659"/>
      <c r="CW33" s="659"/>
      <c r="CX33" s="659"/>
      <c r="CY33" s="660"/>
      <c r="CZ33" s="643">
        <v>41.9</v>
      </c>
      <c r="DA33" s="661"/>
      <c r="DB33" s="661"/>
      <c r="DC33" s="662"/>
      <c r="DD33" s="646">
        <v>1540039</v>
      </c>
      <c r="DE33" s="659"/>
      <c r="DF33" s="659"/>
      <c r="DG33" s="659"/>
      <c r="DH33" s="659"/>
      <c r="DI33" s="659"/>
      <c r="DJ33" s="659"/>
      <c r="DK33" s="660"/>
      <c r="DL33" s="646">
        <v>1234901</v>
      </c>
      <c r="DM33" s="659"/>
      <c r="DN33" s="659"/>
      <c r="DO33" s="659"/>
      <c r="DP33" s="659"/>
      <c r="DQ33" s="659"/>
      <c r="DR33" s="659"/>
      <c r="DS33" s="659"/>
      <c r="DT33" s="659"/>
      <c r="DU33" s="659"/>
      <c r="DV33" s="660"/>
      <c r="DW33" s="643">
        <v>42</v>
      </c>
      <c r="DX33" s="661"/>
      <c r="DY33" s="661"/>
      <c r="DZ33" s="661"/>
      <c r="EA33" s="661"/>
      <c r="EB33" s="661"/>
      <c r="EC33" s="676"/>
    </row>
    <row r="34" spans="2:133" ht="11.25" customHeight="1" x14ac:dyDescent="0.2">
      <c r="B34" s="637" t="s">
        <v>320</v>
      </c>
      <c r="C34" s="638"/>
      <c r="D34" s="638"/>
      <c r="E34" s="638"/>
      <c r="F34" s="638"/>
      <c r="G34" s="638"/>
      <c r="H34" s="638"/>
      <c r="I34" s="638"/>
      <c r="J34" s="638"/>
      <c r="K34" s="638"/>
      <c r="L34" s="638"/>
      <c r="M34" s="638"/>
      <c r="N34" s="638"/>
      <c r="O34" s="638"/>
      <c r="P34" s="638"/>
      <c r="Q34" s="639"/>
      <c r="R34" s="640">
        <v>67495</v>
      </c>
      <c r="S34" s="641"/>
      <c r="T34" s="641"/>
      <c r="U34" s="641"/>
      <c r="V34" s="641"/>
      <c r="W34" s="641"/>
      <c r="X34" s="641"/>
      <c r="Y34" s="642"/>
      <c r="Z34" s="677">
        <v>1.5</v>
      </c>
      <c r="AA34" s="677"/>
      <c r="AB34" s="677"/>
      <c r="AC34" s="677"/>
      <c r="AD34" s="678">
        <v>51730</v>
      </c>
      <c r="AE34" s="678"/>
      <c r="AF34" s="678"/>
      <c r="AG34" s="678"/>
      <c r="AH34" s="678"/>
      <c r="AI34" s="678"/>
      <c r="AJ34" s="678"/>
      <c r="AK34" s="678"/>
      <c r="AL34" s="643">
        <v>1.9</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321</v>
      </c>
      <c r="CE34" s="674"/>
      <c r="CF34" s="674"/>
      <c r="CG34" s="674"/>
      <c r="CH34" s="674"/>
      <c r="CI34" s="674"/>
      <c r="CJ34" s="674"/>
      <c r="CK34" s="674"/>
      <c r="CL34" s="674"/>
      <c r="CM34" s="674"/>
      <c r="CN34" s="674"/>
      <c r="CO34" s="674"/>
      <c r="CP34" s="674"/>
      <c r="CQ34" s="675"/>
      <c r="CR34" s="640">
        <v>740942</v>
      </c>
      <c r="CS34" s="641"/>
      <c r="CT34" s="641"/>
      <c r="CU34" s="641"/>
      <c r="CV34" s="641"/>
      <c r="CW34" s="641"/>
      <c r="CX34" s="641"/>
      <c r="CY34" s="642"/>
      <c r="CZ34" s="643">
        <v>16.8</v>
      </c>
      <c r="DA34" s="661"/>
      <c r="DB34" s="661"/>
      <c r="DC34" s="662"/>
      <c r="DD34" s="646">
        <v>557569</v>
      </c>
      <c r="DE34" s="641"/>
      <c r="DF34" s="641"/>
      <c r="DG34" s="641"/>
      <c r="DH34" s="641"/>
      <c r="DI34" s="641"/>
      <c r="DJ34" s="641"/>
      <c r="DK34" s="642"/>
      <c r="DL34" s="646">
        <v>372667</v>
      </c>
      <c r="DM34" s="641"/>
      <c r="DN34" s="641"/>
      <c r="DO34" s="641"/>
      <c r="DP34" s="641"/>
      <c r="DQ34" s="641"/>
      <c r="DR34" s="641"/>
      <c r="DS34" s="641"/>
      <c r="DT34" s="641"/>
      <c r="DU34" s="641"/>
      <c r="DV34" s="642"/>
      <c r="DW34" s="643">
        <v>12.7</v>
      </c>
      <c r="DX34" s="661"/>
      <c r="DY34" s="661"/>
      <c r="DZ34" s="661"/>
      <c r="EA34" s="661"/>
      <c r="EB34" s="661"/>
      <c r="EC34" s="676"/>
    </row>
    <row r="35" spans="2:133" ht="11.25" customHeight="1" x14ac:dyDescent="0.2">
      <c r="B35" s="637" t="s">
        <v>322</v>
      </c>
      <c r="C35" s="638"/>
      <c r="D35" s="638"/>
      <c r="E35" s="638"/>
      <c r="F35" s="638"/>
      <c r="G35" s="638"/>
      <c r="H35" s="638"/>
      <c r="I35" s="638"/>
      <c r="J35" s="638"/>
      <c r="K35" s="638"/>
      <c r="L35" s="638"/>
      <c r="M35" s="638"/>
      <c r="N35" s="638"/>
      <c r="O35" s="638"/>
      <c r="P35" s="638"/>
      <c r="Q35" s="639"/>
      <c r="R35" s="640">
        <v>100625</v>
      </c>
      <c r="S35" s="641"/>
      <c r="T35" s="641"/>
      <c r="U35" s="641"/>
      <c r="V35" s="641"/>
      <c r="W35" s="641"/>
      <c r="X35" s="641"/>
      <c r="Y35" s="642"/>
      <c r="Z35" s="677">
        <v>2.2000000000000002</v>
      </c>
      <c r="AA35" s="677"/>
      <c r="AB35" s="677"/>
      <c r="AC35" s="677"/>
      <c r="AD35" s="678" t="s">
        <v>231</v>
      </c>
      <c r="AE35" s="678"/>
      <c r="AF35" s="678"/>
      <c r="AG35" s="678"/>
      <c r="AH35" s="678"/>
      <c r="AI35" s="678"/>
      <c r="AJ35" s="678"/>
      <c r="AK35" s="678"/>
      <c r="AL35" s="643" t="s">
        <v>233</v>
      </c>
      <c r="AM35" s="644"/>
      <c r="AN35" s="644"/>
      <c r="AO35" s="679"/>
      <c r="AP35" s="235"/>
      <c r="AQ35" s="701" t="s">
        <v>323</v>
      </c>
      <c r="AR35" s="702"/>
      <c r="AS35" s="702"/>
      <c r="AT35" s="702"/>
      <c r="AU35" s="702"/>
      <c r="AV35" s="702"/>
      <c r="AW35" s="702"/>
      <c r="AX35" s="702"/>
      <c r="AY35" s="702"/>
      <c r="AZ35" s="702"/>
      <c r="BA35" s="702"/>
      <c r="BB35" s="702"/>
      <c r="BC35" s="702"/>
      <c r="BD35" s="702"/>
      <c r="BE35" s="702"/>
      <c r="BF35" s="703"/>
      <c r="BG35" s="701" t="s">
        <v>324</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325</v>
      </c>
      <c r="CE35" s="674"/>
      <c r="CF35" s="674"/>
      <c r="CG35" s="674"/>
      <c r="CH35" s="674"/>
      <c r="CI35" s="674"/>
      <c r="CJ35" s="674"/>
      <c r="CK35" s="674"/>
      <c r="CL35" s="674"/>
      <c r="CM35" s="674"/>
      <c r="CN35" s="674"/>
      <c r="CO35" s="674"/>
      <c r="CP35" s="674"/>
      <c r="CQ35" s="675"/>
      <c r="CR35" s="640">
        <v>13200</v>
      </c>
      <c r="CS35" s="659"/>
      <c r="CT35" s="659"/>
      <c r="CU35" s="659"/>
      <c r="CV35" s="659"/>
      <c r="CW35" s="659"/>
      <c r="CX35" s="659"/>
      <c r="CY35" s="660"/>
      <c r="CZ35" s="643">
        <v>0.3</v>
      </c>
      <c r="DA35" s="661"/>
      <c r="DB35" s="661"/>
      <c r="DC35" s="662"/>
      <c r="DD35" s="646">
        <v>12574</v>
      </c>
      <c r="DE35" s="659"/>
      <c r="DF35" s="659"/>
      <c r="DG35" s="659"/>
      <c r="DH35" s="659"/>
      <c r="DI35" s="659"/>
      <c r="DJ35" s="659"/>
      <c r="DK35" s="660"/>
      <c r="DL35" s="646">
        <v>12478</v>
      </c>
      <c r="DM35" s="659"/>
      <c r="DN35" s="659"/>
      <c r="DO35" s="659"/>
      <c r="DP35" s="659"/>
      <c r="DQ35" s="659"/>
      <c r="DR35" s="659"/>
      <c r="DS35" s="659"/>
      <c r="DT35" s="659"/>
      <c r="DU35" s="659"/>
      <c r="DV35" s="660"/>
      <c r="DW35" s="643">
        <v>0.4</v>
      </c>
      <c r="DX35" s="661"/>
      <c r="DY35" s="661"/>
      <c r="DZ35" s="661"/>
      <c r="EA35" s="661"/>
      <c r="EB35" s="661"/>
      <c r="EC35" s="676"/>
    </row>
    <row r="36" spans="2:133" ht="11.25" customHeight="1" x14ac:dyDescent="0.2">
      <c r="B36" s="637" t="s">
        <v>326</v>
      </c>
      <c r="C36" s="638"/>
      <c r="D36" s="638"/>
      <c r="E36" s="638"/>
      <c r="F36" s="638"/>
      <c r="G36" s="638"/>
      <c r="H36" s="638"/>
      <c r="I36" s="638"/>
      <c r="J36" s="638"/>
      <c r="K36" s="638"/>
      <c r="L36" s="638"/>
      <c r="M36" s="638"/>
      <c r="N36" s="638"/>
      <c r="O36" s="638"/>
      <c r="P36" s="638"/>
      <c r="Q36" s="639"/>
      <c r="R36" s="640">
        <v>33600</v>
      </c>
      <c r="S36" s="641"/>
      <c r="T36" s="641"/>
      <c r="U36" s="641"/>
      <c r="V36" s="641"/>
      <c r="W36" s="641"/>
      <c r="X36" s="641"/>
      <c r="Y36" s="642"/>
      <c r="Z36" s="677">
        <v>0.7</v>
      </c>
      <c r="AA36" s="677"/>
      <c r="AB36" s="677"/>
      <c r="AC36" s="677"/>
      <c r="AD36" s="678" t="s">
        <v>233</v>
      </c>
      <c r="AE36" s="678"/>
      <c r="AF36" s="678"/>
      <c r="AG36" s="678"/>
      <c r="AH36" s="678"/>
      <c r="AI36" s="678"/>
      <c r="AJ36" s="678"/>
      <c r="AK36" s="678"/>
      <c r="AL36" s="643" t="s">
        <v>231</v>
      </c>
      <c r="AM36" s="644"/>
      <c r="AN36" s="644"/>
      <c r="AO36" s="679"/>
      <c r="AP36" s="235"/>
      <c r="AQ36" s="692" t="s">
        <v>327</v>
      </c>
      <c r="AR36" s="693"/>
      <c r="AS36" s="693"/>
      <c r="AT36" s="693"/>
      <c r="AU36" s="693"/>
      <c r="AV36" s="693"/>
      <c r="AW36" s="693"/>
      <c r="AX36" s="693"/>
      <c r="AY36" s="694"/>
      <c r="AZ36" s="695">
        <v>551563</v>
      </c>
      <c r="BA36" s="696"/>
      <c r="BB36" s="696"/>
      <c r="BC36" s="696"/>
      <c r="BD36" s="696"/>
      <c r="BE36" s="696"/>
      <c r="BF36" s="697"/>
      <c r="BG36" s="698" t="s">
        <v>328</v>
      </c>
      <c r="BH36" s="699"/>
      <c r="BI36" s="699"/>
      <c r="BJ36" s="699"/>
      <c r="BK36" s="699"/>
      <c r="BL36" s="699"/>
      <c r="BM36" s="699"/>
      <c r="BN36" s="699"/>
      <c r="BO36" s="699"/>
      <c r="BP36" s="699"/>
      <c r="BQ36" s="699"/>
      <c r="BR36" s="699"/>
      <c r="BS36" s="699"/>
      <c r="BT36" s="699"/>
      <c r="BU36" s="700"/>
      <c r="BV36" s="695">
        <v>81088</v>
      </c>
      <c r="BW36" s="696"/>
      <c r="BX36" s="696"/>
      <c r="BY36" s="696"/>
      <c r="BZ36" s="696"/>
      <c r="CA36" s="696"/>
      <c r="CB36" s="697"/>
      <c r="CD36" s="673" t="s">
        <v>329</v>
      </c>
      <c r="CE36" s="674"/>
      <c r="CF36" s="674"/>
      <c r="CG36" s="674"/>
      <c r="CH36" s="674"/>
      <c r="CI36" s="674"/>
      <c r="CJ36" s="674"/>
      <c r="CK36" s="674"/>
      <c r="CL36" s="674"/>
      <c r="CM36" s="674"/>
      <c r="CN36" s="674"/>
      <c r="CO36" s="674"/>
      <c r="CP36" s="674"/>
      <c r="CQ36" s="675"/>
      <c r="CR36" s="640">
        <v>496255</v>
      </c>
      <c r="CS36" s="641"/>
      <c r="CT36" s="641"/>
      <c r="CU36" s="641"/>
      <c r="CV36" s="641"/>
      <c r="CW36" s="641"/>
      <c r="CX36" s="641"/>
      <c r="CY36" s="642"/>
      <c r="CZ36" s="643">
        <v>11.3</v>
      </c>
      <c r="DA36" s="661"/>
      <c r="DB36" s="661"/>
      <c r="DC36" s="662"/>
      <c r="DD36" s="646">
        <v>456210</v>
      </c>
      <c r="DE36" s="641"/>
      <c r="DF36" s="641"/>
      <c r="DG36" s="641"/>
      <c r="DH36" s="641"/>
      <c r="DI36" s="641"/>
      <c r="DJ36" s="641"/>
      <c r="DK36" s="642"/>
      <c r="DL36" s="646">
        <v>432846</v>
      </c>
      <c r="DM36" s="641"/>
      <c r="DN36" s="641"/>
      <c r="DO36" s="641"/>
      <c r="DP36" s="641"/>
      <c r="DQ36" s="641"/>
      <c r="DR36" s="641"/>
      <c r="DS36" s="641"/>
      <c r="DT36" s="641"/>
      <c r="DU36" s="641"/>
      <c r="DV36" s="642"/>
      <c r="DW36" s="643">
        <v>14.7</v>
      </c>
      <c r="DX36" s="661"/>
      <c r="DY36" s="661"/>
      <c r="DZ36" s="661"/>
      <c r="EA36" s="661"/>
      <c r="EB36" s="661"/>
      <c r="EC36" s="676"/>
    </row>
    <row r="37" spans="2:133" ht="11.25" customHeight="1" x14ac:dyDescent="0.2">
      <c r="B37" s="637" t="s">
        <v>330</v>
      </c>
      <c r="C37" s="638"/>
      <c r="D37" s="638"/>
      <c r="E37" s="638"/>
      <c r="F37" s="638"/>
      <c r="G37" s="638"/>
      <c r="H37" s="638"/>
      <c r="I37" s="638"/>
      <c r="J37" s="638"/>
      <c r="K37" s="638"/>
      <c r="L37" s="638"/>
      <c r="M37" s="638"/>
      <c r="N37" s="638"/>
      <c r="O37" s="638"/>
      <c r="P37" s="638"/>
      <c r="Q37" s="639"/>
      <c r="R37" s="640">
        <v>180120</v>
      </c>
      <c r="S37" s="641"/>
      <c r="T37" s="641"/>
      <c r="U37" s="641"/>
      <c r="V37" s="641"/>
      <c r="W37" s="641"/>
      <c r="X37" s="641"/>
      <c r="Y37" s="642"/>
      <c r="Z37" s="677">
        <v>3.9</v>
      </c>
      <c r="AA37" s="677"/>
      <c r="AB37" s="677"/>
      <c r="AC37" s="677"/>
      <c r="AD37" s="678" t="s">
        <v>233</v>
      </c>
      <c r="AE37" s="678"/>
      <c r="AF37" s="678"/>
      <c r="AG37" s="678"/>
      <c r="AH37" s="678"/>
      <c r="AI37" s="678"/>
      <c r="AJ37" s="678"/>
      <c r="AK37" s="678"/>
      <c r="AL37" s="643" t="s">
        <v>231</v>
      </c>
      <c r="AM37" s="644"/>
      <c r="AN37" s="644"/>
      <c r="AO37" s="679"/>
      <c r="AQ37" s="680" t="s">
        <v>331</v>
      </c>
      <c r="AR37" s="681"/>
      <c r="AS37" s="681"/>
      <c r="AT37" s="681"/>
      <c r="AU37" s="681"/>
      <c r="AV37" s="681"/>
      <c r="AW37" s="681"/>
      <c r="AX37" s="681"/>
      <c r="AY37" s="682"/>
      <c r="AZ37" s="640">
        <v>119050</v>
      </c>
      <c r="BA37" s="641"/>
      <c r="BB37" s="641"/>
      <c r="BC37" s="641"/>
      <c r="BD37" s="659"/>
      <c r="BE37" s="659"/>
      <c r="BF37" s="683"/>
      <c r="BG37" s="673" t="s">
        <v>332</v>
      </c>
      <c r="BH37" s="674"/>
      <c r="BI37" s="674"/>
      <c r="BJ37" s="674"/>
      <c r="BK37" s="674"/>
      <c r="BL37" s="674"/>
      <c r="BM37" s="674"/>
      <c r="BN37" s="674"/>
      <c r="BO37" s="674"/>
      <c r="BP37" s="674"/>
      <c r="BQ37" s="674"/>
      <c r="BR37" s="674"/>
      <c r="BS37" s="674"/>
      <c r="BT37" s="674"/>
      <c r="BU37" s="675"/>
      <c r="BV37" s="640">
        <v>69800</v>
      </c>
      <c r="BW37" s="641"/>
      <c r="BX37" s="641"/>
      <c r="BY37" s="641"/>
      <c r="BZ37" s="641"/>
      <c r="CA37" s="641"/>
      <c r="CB37" s="684"/>
      <c r="CD37" s="673" t="s">
        <v>333</v>
      </c>
      <c r="CE37" s="674"/>
      <c r="CF37" s="674"/>
      <c r="CG37" s="674"/>
      <c r="CH37" s="674"/>
      <c r="CI37" s="674"/>
      <c r="CJ37" s="674"/>
      <c r="CK37" s="674"/>
      <c r="CL37" s="674"/>
      <c r="CM37" s="674"/>
      <c r="CN37" s="674"/>
      <c r="CO37" s="674"/>
      <c r="CP37" s="674"/>
      <c r="CQ37" s="675"/>
      <c r="CR37" s="640">
        <v>140179</v>
      </c>
      <c r="CS37" s="659"/>
      <c r="CT37" s="659"/>
      <c r="CU37" s="659"/>
      <c r="CV37" s="659"/>
      <c r="CW37" s="659"/>
      <c r="CX37" s="659"/>
      <c r="CY37" s="660"/>
      <c r="CZ37" s="643">
        <v>3.2</v>
      </c>
      <c r="DA37" s="661"/>
      <c r="DB37" s="661"/>
      <c r="DC37" s="662"/>
      <c r="DD37" s="646">
        <v>127249</v>
      </c>
      <c r="DE37" s="659"/>
      <c r="DF37" s="659"/>
      <c r="DG37" s="659"/>
      <c r="DH37" s="659"/>
      <c r="DI37" s="659"/>
      <c r="DJ37" s="659"/>
      <c r="DK37" s="660"/>
      <c r="DL37" s="646">
        <v>127174</v>
      </c>
      <c r="DM37" s="659"/>
      <c r="DN37" s="659"/>
      <c r="DO37" s="659"/>
      <c r="DP37" s="659"/>
      <c r="DQ37" s="659"/>
      <c r="DR37" s="659"/>
      <c r="DS37" s="659"/>
      <c r="DT37" s="659"/>
      <c r="DU37" s="659"/>
      <c r="DV37" s="660"/>
      <c r="DW37" s="643">
        <v>4.3</v>
      </c>
      <c r="DX37" s="661"/>
      <c r="DY37" s="661"/>
      <c r="DZ37" s="661"/>
      <c r="EA37" s="661"/>
      <c r="EB37" s="661"/>
      <c r="EC37" s="676"/>
    </row>
    <row r="38" spans="2:133" ht="11.25" customHeight="1" x14ac:dyDescent="0.2">
      <c r="B38" s="637" t="s">
        <v>334</v>
      </c>
      <c r="C38" s="638"/>
      <c r="D38" s="638"/>
      <c r="E38" s="638"/>
      <c r="F38" s="638"/>
      <c r="G38" s="638"/>
      <c r="H38" s="638"/>
      <c r="I38" s="638"/>
      <c r="J38" s="638"/>
      <c r="K38" s="638"/>
      <c r="L38" s="638"/>
      <c r="M38" s="638"/>
      <c r="N38" s="638"/>
      <c r="O38" s="638"/>
      <c r="P38" s="638"/>
      <c r="Q38" s="639"/>
      <c r="R38" s="640">
        <v>65231</v>
      </c>
      <c r="S38" s="641"/>
      <c r="T38" s="641"/>
      <c r="U38" s="641"/>
      <c r="V38" s="641"/>
      <c r="W38" s="641"/>
      <c r="X38" s="641"/>
      <c r="Y38" s="642"/>
      <c r="Z38" s="677">
        <v>1.4</v>
      </c>
      <c r="AA38" s="677"/>
      <c r="AB38" s="677"/>
      <c r="AC38" s="677"/>
      <c r="AD38" s="678">
        <v>6517</v>
      </c>
      <c r="AE38" s="678"/>
      <c r="AF38" s="678"/>
      <c r="AG38" s="678"/>
      <c r="AH38" s="678"/>
      <c r="AI38" s="678"/>
      <c r="AJ38" s="678"/>
      <c r="AK38" s="678"/>
      <c r="AL38" s="643">
        <v>0.2</v>
      </c>
      <c r="AM38" s="644"/>
      <c r="AN38" s="644"/>
      <c r="AO38" s="679"/>
      <c r="AQ38" s="680" t="s">
        <v>335</v>
      </c>
      <c r="AR38" s="681"/>
      <c r="AS38" s="681"/>
      <c r="AT38" s="681"/>
      <c r="AU38" s="681"/>
      <c r="AV38" s="681"/>
      <c r="AW38" s="681"/>
      <c r="AX38" s="681"/>
      <c r="AY38" s="682"/>
      <c r="AZ38" s="640">
        <v>16915</v>
      </c>
      <c r="BA38" s="641"/>
      <c r="BB38" s="641"/>
      <c r="BC38" s="641"/>
      <c r="BD38" s="659"/>
      <c r="BE38" s="659"/>
      <c r="BF38" s="683"/>
      <c r="BG38" s="673" t="s">
        <v>336</v>
      </c>
      <c r="BH38" s="674"/>
      <c r="BI38" s="674"/>
      <c r="BJ38" s="674"/>
      <c r="BK38" s="674"/>
      <c r="BL38" s="674"/>
      <c r="BM38" s="674"/>
      <c r="BN38" s="674"/>
      <c r="BO38" s="674"/>
      <c r="BP38" s="674"/>
      <c r="BQ38" s="674"/>
      <c r="BR38" s="674"/>
      <c r="BS38" s="674"/>
      <c r="BT38" s="674"/>
      <c r="BU38" s="675"/>
      <c r="BV38" s="640">
        <v>1616</v>
      </c>
      <c r="BW38" s="641"/>
      <c r="BX38" s="641"/>
      <c r="BY38" s="641"/>
      <c r="BZ38" s="641"/>
      <c r="CA38" s="641"/>
      <c r="CB38" s="684"/>
      <c r="CD38" s="673" t="s">
        <v>337</v>
      </c>
      <c r="CE38" s="674"/>
      <c r="CF38" s="674"/>
      <c r="CG38" s="674"/>
      <c r="CH38" s="674"/>
      <c r="CI38" s="674"/>
      <c r="CJ38" s="674"/>
      <c r="CK38" s="674"/>
      <c r="CL38" s="674"/>
      <c r="CM38" s="674"/>
      <c r="CN38" s="674"/>
      <c r="CO38" s="674"/>
      <c r="CP38" s="674"/>
      <c r="CQ38" s="675"/>
      <c r="CR38" s="640">
        <v>551563</v>
      </c>
      <c r="CS38" s="641"/>
      <c r="CT38" s="641"/>
      <c r="CU38" s="641"/>
      <c r="CV38" s="641"/>
      <c r="CW38" s="641"/>
      <c r="CX38" s="641"/>
      <c r="CY38" s="642"/>
      <c r="CZ38" s="643">
        <v>12.5</v>
      </c>
      <c r="DA38" s="661"/>
      <c r="DB38" s="661"/>
      <c r="DC38" s="662"/>
      <c r="DD38" s="646">
        <v>481756</v>
      </c>
      <c r="DE38" s="641"/>
      <c r="DF38" s="641"/>
      <c r="DG38" s="641"/>
      <c r="DH38" s="641"/>
      <c r="DI38" s="641"/>
      <c r="DJ38" s="641"/>
      <c r="DK38" s="642"/>
      <c r="DL38" s="646">
        <v>416910</v>
      </c>
      <c r="DM38" s="641"/>
      <c r="DN38" s="641"/>
      <c r="DO38" s="641"/>
      <c r="DP38" s="641"/>
      <c r="DQ38" s="641"/>
      <c r="DR38" s="641"/>
      <c r="DS38" s="641"/>
      <c r="DT38" s="641"/>
      <c r="DU38" s="641"/>
      <c r="DV38" s="642"/>
      <c r="DW38" s="643">
        <v>14.2</v>
      </c>
      <c r="DX38" s="661"/>
      <c r="DY38" s="661"/>
      <c r="DZ38" s="661"/>
      <c r="EA38" s="661"/>
      <c r="EB38" s="661"/>
      <c r="EC38" s="676"/>
    </row>
    <row r="39" spans="2:133" ht="11.25" customHeight="1" x14ac:dyDescent="0.2">
      <c r="B39" s="637" t="s">
        <v>338</v>
      </c>
      <c r="C39" s="638"/>
      <c r="D39" s="638"/>
      <c r="E39" s="638"/>
      <c r="F39" s="638"/>
      <c r="G39" s="638"/>
      <c r="H39" s="638"/>
      <c r="I39" s="638"/>
      <c r="J39" s="638"/>
      <c r="K39" s="638"/>
      <c r="L39" s="638"/>
      <c r="M39" s="638"/>
      <c r="N39" s="638"/>
      <c r="O39" s="638"/>
      <c r="P39" s="638"/>
      <c r="Q39" s="639"/>
      <c r="R39" s="640">
        <v>493600</v>
      </c>
      <c r="S39" s="641"/>
      <c r="T39" s="641"/>
      <c r="U39" s="641"/>
      <c r="V39" s="641"/>
      <c r="W39" s="641"/>
      <c r="X39" s="641"/>
      <c r="Y39" s="642"/>
      <c r="Z39" s="677">
        <v>10.6</v>
      </c>
      <c r="AA39" s="677"/>
      <c r="AB39" s="677"/>
      <c r="AC39" s="677"/>
      <c r="AD39" s="678" t="s">
        <v>233</v>
      </c>
      <c r="AE39" s="678"/>
      <c r="AF39" s="678"/>
      <c r="AG39" s="678"/>
      <c r="AH39" s="678"/>
      <c r="AI39" s="678"/>
      <c r="AJ39" s="678"/>
      <c r="AK39" s="678"/>
      <c r="AL39" s="643" t="s">
        <v>231</v>
      </c>
      <c r="AM39" s="644"/>
      <c r="AN39" s="644"/>
      <c r="AO39" s="679"/>
      <c r="AQ39" s="680" t="s">
        <v>339</v>
      </c>
      <c r="AR39" s="681"/>
      <c r="AS39" s="681"/>
      <c r="AT39" s="681"/>
      <c r="AU39" s="681"/>
      <c r="AV39" s="681"/>
      <c r="AW39" s="681"/>
      <c r="AX39" s="681"/>
      <c r="AY39" s="682"/>
      <c r="AZ39" s="640" t="s">
        <v>231</v>
      </c>
      <c r="BA39" s="641"/>
      <c r="BB39" s="641"/>
      <c r="BC39" s="641"/>
      <c r="BD39" s="659"/>
      <c r="BE39" s="659"/>
      <c r="BF39" s="683"/>
      <c r="BG39" s="673" t="s">
        <v>340</v>
      </c>
      <c r="BH39" s="674"/>
      <c r="BI39" s="674"/>
      <c r="BJ39" s="674"/>
      <c r="BK39" s="674"/>
      <c r="BL39" s="674"/>
      <c r="BM39" s="674"/>
      <c r="BN39" s="674"/>
      <c r="BO39" s="674"/>
      <c r="BP39" s="674"/>
      <c r="BQ39" s="674"/>
      <c r="BR39" s="674"/>
      <c r="BS39" s="674"/>
      <c r="BT39" s="674"/>
      <c r="BU39" s="675"/>
      <c r="BV39" s="640">
        <v>2478</v>
      </c>
      <c r="BW39" s="641"/>
      <c r="BX39" s="641"/>
      <c r="BY39" s="641"/>
      <c r="BZ39" s="641"/>
      <c r="CA39" s="641"/>
      <c r="CB39" s="684"/>
      <c r="CD39" s="673" t="s">
        <v>341</v>
      </c>
      <c r="CE39" s="674"/>
      <c r="CF39" s="674"/>
      <c r="CG39" s="674"/>
      <c r="CH39" s="674"/>
      <c r="CI39" s="674"/>
      <c r="CJ39" s="674"/>
      <c r="CK39" s="674"/>
      <c r="CL39" s="674"/>
      <c r="CM39" s="674"/>
      <c r="CN39" s="674"/>
      <c r="CO39" s="674"/>
      <c r="CP39" s="674"/>
      <c r="CQ39" s="675"/>
      <c r="CR39" s="640">
        <v>34533</v>
      </c>
      <c r="CS39" s="659"/>
      <c r="CT39" s="659"/>
      <c r="CU39" s="659"/>
      <c r="CV39" s="659"/>
      <c r="CW39" s="659"/>
      <c r="CX39" s="659"/>
      <c r="CY39" s="660"/>
      <c r="CZ39" s="643">
        <v>0.8</v>
      </c>
      <c r="DA39" s="661"/>
      <c r="DB39" s="661"/>
      <c r="DC39" s="662"/>
      <c r="DD39" s="646">
        <v>31930</v>
      </c>
      <c r="DE39" s="659"/>
      <c r="DF39" s="659"/>
      <c r="DG39" s="659"/>
      <c r="DH39" s="659"/>
      <c r="DI39" s="659"/>
      <c r="DJ39" s="659"/>
      <c r="DK39" s="660"/>
      <c r="DL39" s="646" t="s">
        <v>233</v>
      </c>
      <c r="DM39" s="659"/>
      <c r="DN39" s="659"/>
      <c r="DO39" s="659"/>
      <c r="DP39" s="659"/>
      <c r="DQ39" s="659"/>
      <c r="DR39" s="659"/>
      <c r="DS39" s="659"/>
      <c r="DT39" s="659"/>
      <c r="DU39" s="659"/>
      <c r="DV39" s="660"/>
      <c r="DW39" s="643" t="s">
        <v>231</v>
      </c>
      <c r="DX39" s="661"/>
      <c r="DY39" s="661"/>
      <c r="DZ39" s="661"/>
      <c r="EA39" s="661"/>
      <c r="EB39" s="661"/>
      <c r="EC39" s="676"/>
    </row>
    <row r="40" spans="2:133" ht="11.25" customHeight="1" x14ac:dyDescent="0.2">
      <c r="B40" s="637" t="s">
        <v>342</v>
      </c>
      <c r="C40" s="638"/>
      <c r="D40" s="638"/>
      <c r="E40" s="638"/>
      <c r="F40" s="638"/>
      <c r="G40" s="638"/>
      <c r="H40" s="638"/>
      <c r="I40" s="638"/>
      <c r="J40" s="638"/>
      <c r="K40" s="638"/>
      <c r="L40" s="638"/>
      <c r="M40" s="638"/>
      <c r="N40" s="638"/>
      <c r="O40" s="638"/>
      <c r="P40" s="638"/>
      <c r="Q40" s="639"/>
      <c r="R40" s="640" t="s">
        <v>231</v>
      </c>
      <c r="S40" s="641"/>
      <c r="T40" s="641"/>
      <c r="U40" s="641"/>
      <c r="V40" s="641"/>
      <c r="W40" s="641"/>
      <c r="X40" s="641"/>
      <c r="Y40" s="642"/>
      <c r="Z40" s="677" t="s">
        <v>233</v>
      </c>
      <c r="AA40" s="677"/>
      <c r="AB40" s="677"/>
      <c r="AC40" s="677"/>
      <c r="AD40" s="678" t="s">
        <v>231</v>
      </c>
      <c r="AE40" s="678"/>
      <c r="AF40" s="678"/>
      <c r="AG40" s="678"/>
      <c r="AH40" s="678"/>
      <c r="AI40" s="678"/>
      <c r="AJ40" s="678"/>
      <c r="AK40" s="678"/>
      <c r="AL40" s="643" t="s">
        <v>233</v>
      </c>
      <c r="AM40" s="644"/>
      <c r="AN40" s="644"/>
      <c r="AO40" s="679"/>
      <c r="AQ40" s="680" t="s">
        <v>343</v>
      </c>
      <c r="AR40" s="681"/>
      <c r="AS40" s="681"/>
      <c r="AT40" s="681"/>
      <c r="AU40" s="681"/>
      <c r="AV40" s="681"/>
      <c r="AW40" s="681"/>
      <c r="AX40" s="681"/>
      <c r="AY40" s="682"/>
      <c r="AZ40" s="640" t="s">
        <v>231</v>
      </c>
      <c r="BA40" s="641"/>
      <c r="BB40" s="641"/>
      <c r="BC40" s="641"/>
      <c r="BD40" s="659"/>
      <c r="BE40" s="659"/>
      <c r="BF40" s="683"/>
      <c r="BG40" s="685" t="s">
        <v>344</v>
      </c>
      <c r="BH40" s="686"/>
      <c r="BI40" s="686"/>
      <c r="BJ40" s="686"/>
      <c r="BK40" s="686"/>
      <c r="BL40" s="236"/>
      <c r="BM40" s="674" t="s">
        <v>345</v>
      </c>
      <c r="BN40" s="674"/>
      <c r="BO40" s="674"/>
      <c r="BP40" s="674"/>
      <c r="BQ40" s="674"/>
      <c r="BR40" s="674"/>
      <c r="BS40" s="674"/>
      <c r="BT40" s="674"/>
      <c r="BU40" s="675"/>
      <c r="BV40" s="640">
        <v>112</v>
      </c>
      <c r="BW40" s="641"/>
      <c r="BX40" s="641"/>
      <c r="BY40" s="641"/>
      <c r="BZ40" s="641"/>
      <c r="CA40" s="641"/>
      <c r="CB40" s="684"/>
      <c r="CD40" s="673" t="s">
        <v>346</v>
      </c>
      <c r="CE40" s="674"/>
      <c r="CF40" s="674"/>
      <c r="CG40" s="674"/>
      <c r="CH40" s="674"/>
      <c r="CI40" s="674"/>
      <c r="CJ40" s="674"/>
      <c r="CK40" s="674"/>
      <c r="CL40" s="674"/>
      <c r="CM40" s="674"/>
      <c r="CN40" s="674"/>
      <c r="CO40" s="674"/>
      <c r="CP40" s="674"/>
      <c r="CQ40" s="675"/>
      <c r="CR40" s="640">
        <v>5000</v>
      </c>
      <c r="CS40" s="641"/>
      <c r="CT40" s="641"/>
      <c r="CU40" s="641"/>
      <c r="CV40" s="641"/>
      <c r="CW40" s="641"/>
      <c r="CX40" s="641"/>
      <c r="CY40" s="642"/>
      <c r="CZ40" s="643">
        <v>0.1</v>
      </c>
      <c r="DA40" s="661"/>
      <c r="DB40" s="661"/>
      <c r="DC40" s="662"/>
      <c r="DD40" s="646" t="s">
        <v>233</v>
      </c>
      <c r="DE40" s="641"/>
      <c r="DF40" s="641"/>
      <c r="DG40" s="641"/>
      <c r="DH40" s="641"/>
      <c r="DI40" s="641"/>
      <c r="DJ40" s="641"/>
      <c r="DK40" s="642"/>
      <c r="DL40" s="646" t="s">
        <v>233</v>
      </c>
      <c r="DM40" s="641"/>
      <c r="DN40" s="641"/>
      <c r="DO40" s="641"/>
      <c r="DP40" s="641"/>
      <c r="DQ40" s="641"/>
      <c r="DR40" s="641"/>
      <c r="DS40" s="641"/>
      <c r="DT40" s="641"/>
      <c r="DU40" s="641"/>
      <c r="DV40" s="642"/>
      <c r="DW40" s="643" t="s">
        <v>233</v>
      </c>
      <c r="DX40" s="661"/>
      <c r="DY40" s="661"/>
      <c r="DZ40" s="661"/>
      <c r="EA40" s="661"/>
      <c r="EB40" s="661"/>
      <c r="EC40" s="676"/>
    </row>
    <row r="41" spans="2:133" ht="11.25" customHeight="1" x14ac:dyDescent="0.2">
      <c r="B41" s="637" t="s">
        <v>347</v>
      </c>
      <c r="C41" s="638"/>
      <c r="D41" s="638"/>
      <c r="E41" s="638"/>
      <c r="F41" s="638"/>
      <c r="G41" s="638"/>
      <c r="H41" s="638"/>
      <c r="I41" s="638"/>
      <c r="J41" s="638"/>
      <c r="K41" s="638"/>
      <c r="L41" s="638"/>
      <c r="M41" s="638"/>
      <c r="N41" s="638"/>
      <c r="O41" s="638"/>
      <c r="P41" s="638"/>
      <c r="Q41" s="639"/>
      <c r="R41" s="640">
        <v>169500</v>
      </c>
      <c r="S41" s="641"/>
      <c r="T41" s="641"/>
      <c r="U41" s="641"/>
      <c r="V41" s="641"/>
      <c r="W41" s="641"/>
      <c r="X41" s="641"/>
      <c r="Y41" s="642"/>
      <c r="Z41" s="677">
        <v>3.7</v>
      </c>
      <c r="AA41" s="677"/>
      <c r="AB41" s="677"/>
      <c r="AC41" s="677"/>
      <c r="AD41" s="678" t="s">
        <v>231</v>
      </c>
      <c r="AE41" s="678"/>
      <c r="AF41" s="678"/>
      <c r="AG41" s="678"/>
      <c r="AH41" s="678"/>
      <c r="AI41" s="678"/>
      <c r="AJ41" s="678"/>
      <c r="AK41" s="678"/>
      <c r="AL41" s="643" t="s">
        <v>233</v>
      </c>
      <c r="AM41" s="644"/>
      <c r="AN41" s="644"/>
      <c r="AO41" s="679"/>
      <c r="AQ41" s="680" t="s">
        <v>348</v>
      </c>
      <c r="AR41" s="681"/>
      <c r="AS41" s="681"/>
      <c r="AT41" s="681"/>
      <c r="AU41" s="681"/>
      <c r="AV41" s="681"/>
      <c r="AW41" s="681"/>
      <c r="AX41" s="681"/>
      <c r="AY41" s="682"/>
      <c r="AZ41" s="640">
        <v>100799</v>
      </c>
      <c r="BA41" s="641"/>
      <c r="BB41" s="641"/>
      <c r="BC41" s="641"/>
      <c r="BD41" s="659"/>
      <c r="BE41" s="659"/>
      <c r="BF41" s="683"/>
      <c r="BG41" s="685"/>
      <c r="BH41" s="686"/>
      <c r="BI41" s="686"/>
      <c r="BJ41" s="686"/>
      <c r="BK41" s="686"/>
      <c r="BL41" s="236"/>
      <c r="BM41" s="674" t="s">
        <v>349</v>
      </c>
      <c r="BN41" s="674"/>
      <c r="BO41" s="674"/>
      <c r="BP41" s="674"/>
      <c r="BQ41" s="674"/>
      <c r="BR41" s="674"/>
      <c r="BS41" s="674"/>
      <c r="BT41" s="674"/>
      <c r="BU41" s="675"/>
      <c r="BV41" s="640" t="s">
        <v>231</v>
      </c>
      <c r="BW41" s="641"/>
      <c r="BX41" s="641"/>
      <c r="BY41" s="641"/>
      <c r="BZ41" s="641"/>
      <c r="CA41" s="641"/>
      <c r="CB41" s="684"/>
      <c r="CD41" s="673" t="s">
        <v>350</v>
      </c>
      <c r="CE41" s="674"/>
      <c r="CF41" s="674"/>
      <c r="CG41" s="674"/>
      <c r="CH41" s="674"/>
      <c r="CI41" s="674"/>
      <c r="CJ41" s="674"/>
      <c r="CK41" s="674"/>
      <c r="CL41" s="674"/>
      <c r="CM41" s="674"/>
      <c r="CN41" s="674"/>
      <c r="CO41" s="674"/>
      <c r="CP41" s="674"/>
      <c r="CQ41" s="675"/>
      <c r="CR41" s="640" t="s">
        <v>231</v>
      </c>
      <c r="CS41" s="659"/>
      <c r="CT41" s="659"/>
      <c r="CU41" s="659"/>
      <c r="CV41" s="659"/>
      <c r="CW41" s="659"/>
      <c r="CX41" s="659"/>
      <c r="CY41" s="660"/>
      <c r="CZ41" s="643" t="s">
        <v>233</v>
      </c>
      <c r="DA41" s="661"/>
      <c r="DB41" s="661"/>
      <c r="DC41" s="662"/>
      <c r="DD41" s="646" t="s">
        <v>231</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2">
      <c r="B42" s="621" t="s">
        <v>351</v>
      </c>
      <c r="C42" s="622"/>
      <c r="D42" s="622"/>
      <c r="E42" s="622"/>
      <c r="F42" s="622"/>
      <c r="G42" s="622"/>
      <c r="H42" s="622"/>
      <c r="I42" s="622"/>
      <c r="J42" s="622"/>
      <c r="K42" s="622"/>
      <c r="L42" s="622"/>
      <c r="M42" s="622"/>
      <c r="N42" s="622"/>
      <c r="O42" s="622"/>
      <c r="P42" s="622"/>
      <c r="Q42" s="623"/>
      <c r="R42" s="624">
        <v>4639701</v>
      </c>
      <c r="S42" s="663"/>
      <c r="T42" s="663"/>
      <c r="U42" s="663"/>
      <c r="V42" s="663"/>
      <c r="W42" s="663"/>
      <c r="X42" s="663"/>
      <c r="Y42" s="665"/>
      <c r="Z42" s="666">
        <v>100</v>
      </c>
      <c r="AA42" s="666"/>
      <c r="AB42" s="666"/>
      <c r="AC42" s="666"/>
      <c r="AD42" s="667">
        <v>2774045</v>
      </c>
      <c r="AE42" s="667"/>
      <c r="AF42" s="667"/>
      <c r="AG42" s="667"/>
      <c r="AH42" s="667"/>
      <c r="AI42" s="667"/>
      <c r="AJ42" s="667"/>
      <c r="AK42" s="667"/>
      <c r="AL42" s="627">
        <v>100</v>
      </c>
      <c r="AM42" s="668"/>
      <c r="AN42" s="668"/>
      <c r="AO42" s="669"/>
      <c r="AQ42" s="670" t="s">
        <v>352</v>
      </c>
      <c r="AR42" s="671"/>
      <c r="AS42" s="671"/>
      <c r="AT42" s="671"/>
      <c r="AU42" s="671"/>
      <c r="AV42" s="671"/>
      <c r="AW42" s="671"/>
      <c r="AX42" s="671"/>
      <c r="AY42" s="672"/>
      <c r="AZ42" s="624">
        <v>314799</v>
      </c>
      <c r="BA42" s="663"/>
      <c r="BB42" s="663"/>
      <c r="BC42" s="663"/>
      <c r="BD42" s="625"/>
      <c r="BE42" s="625"/>
      <c r="BF42" s="689"/>
      <c r="BG42" s="687"/>
      <c r="BH42" s="688"/>
      <c r="BI42" s="688"/>
      <c r="BJ42" s="688"/>
      <c r="BK42" s="688"/>
      <c r="BL42" s="237"/>
      <c r="BM42" s="690" t="s">
        <v>353</v>
      </c>
      <c r="BN42" s="690"/>
      <c r="BO42" s="690"/>
      <c r="BP42" s="690"/>
      <c r="BQ42" s="690"/>
      <c r="BR42" s="690"/>
      <c r="BS42" s="690"/>
      <c r="BT42" s="690"/>
      <c r="BU42" s="691"/>
      <c r="BV42" s="624">
        <v>350</v>
      </c>
      <c r="BW42" s="663"/>
      <c r="BX42" s="663"/>
      <c r="BY42" s="663"/>
      <c r="BZ42" s="663"/>
      <c r="CA42" s="663"/>
      <c r="CB42" s="664"/>
      <c r="CD42" s="637" t="s">
        <v>354</v>
      </c>
      <c r="CE42" s="638"/>
      <c r="CF42" s="638"/>
      <c r="CG42" s="638"/>
      <c r="CH42" s="638"/>
      <c r="CI42" s="638"/>
      <c r="CJ42" s="638"/>
      <c r="CK42" s="638"/>
      <c r="CL42" s="638"/>
      <c r="CM42" s="638"/>
      <c r="CN42" s="638"/>
      <c r="CO42" s="638"/>
      <c r="CP42" s="638"/>
      <c r="CQ42" s="639"/>
      <c r="CR42" s="640">
        <v>647692</v>
      </c>
      <c r="CS42" s="641"/>
      <c r="CT42" s="641"/>
      <c r="CU42" s="641"/>
      <c r="CV42" s="641"/>
      <c r="CW42" s="641"/>
      <c r="CX42" s="641"/>
      <c r="CY42" s="642"/>
      <c r="CZ42" s="643">
        <v>14.7</v>
      </c>
      <c r="DA42" s="644"/>
      <c r="DB42" s="644"/>
      <c r="DC42" s="645"/>
      <c r="DD42" s="646">
        <v>152718</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2">
      <c r="BV43" s="238"/>
      <c r="BW43" s="238"/>
      <c r="BX43" s="238"/>
      <c r="BY43" s="238"/>
      <c r="BZ43" s="238"/>
      <c r="CA43" s="238"/>
      <c r="CB43" s="238"/>
      <c r="CD43" s="637" t="s">
        <v>355</v>
      </c>
      <c r="CE43" s="638"/>
      <c r="CF43" s="638"/>
      <c r="CG43" s="638"/>
      <c r="CH43" s="638"/>
      <c r="CI43" s="638"/>
      <c r="CJ43" s="638"/>
      <c r="CK43" s="638"/>
      <c r="CL43" s="638"/>
      <c r="CM43" s="638"/>
      <c r="CN43" s="638"/>
      <c r="CO43" s="638"/>
      <c r="CP43" s="638"/>
      <c r="CQ43" s="639"/>
      <c r="CR43" s="640">
        <v>24228</v>
      </c>
      <c r="CS43" s="659"/>
      <c r="CT43" s="659"/>
      <c r="CU43" s="659"/>
      <c r="CV43" s="659"/>
      <c r="CW43" s="659"/>
      <c r="CX43" s="659"/>
      <c r="CY43" s="660"/>
      <c r="CZ43" s="643">
        <v>0.6</v>
      </c>
      <c r="DA43" s="661"/>
      <c r="DB43" s="661"/>
      <c r="DC43" s="662"/>
      <c r="DD43" s="646">
        <v>24228</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2">
      <c r="CD44" s="653" t="s">
        <v>303</v>
      </c>
      <c r="CE44" s="654"/>
      <c r="CF44" s="637" t="s">
        <v>356</v>
      </c>
      <c r="CG44" s="638"/>
      <c r="CH44" s="638"/>
      <c r="CI44" s="638"/>
      <c r="CJ44" s="638"/>
      <c r="CK44" s="638"/>
      <c r="CL44" s="638"/>
      <c r="CM44" s="638"/>
      <c r="CN44" s="638"/>
      <c r="CO44" s="638"/>
      <c r="CP44" s="638"/>
      <c r="CQ44" s="639"/>
      <c r="CR44" s="640">
        <v>631768</v>
      </c>
      <c r="CS44" s="641"/>
      <c r="CT44" s="641"/>
      <c r="CU44" s="641"/>
      <c r="CV44" s="641"/>
      <c r="CW44" s="641"/>
      <c r="CX44" s="641"/>
      <c r="CY44" s="642"/>
      <c r="CZ44" s="643">
        <v>14.4</v>
      </c>
      <c r="DA44" s="644"/>
      <c r="DB44" s="644"/>
      <c r="DC44" s="645"/>
      <c r="DD44" s="646">
        <v>146894</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2">
      <c r="CD45" s="655"/>
      <c r="CE45" s="656"/>
      <c r="CF45" s="637" t="s">
        <v>357</v>
      </c>
      <c r="CG45" s="638"/>
      <c r="CH45" s="638"/>
      <c r="CI45" s="638"/>
      <c r="CJ45" s="638"/>
      <c r="CK45" s="638"/>
      <c r="CL45" s="638"/>
      <c r="CM45" s="638"/>
      <c r="CN45" s="638"/>
      <c r="CO45" s="638"/>
      <c r="CP45" s="638"/>
      <c r="CQ45" s="639"/>
      <c r="CR45" s="640">
        <v>294333</v>
      </c>
      <c r="CS45" s="659"/>
      <c r="CT45" s="659"/>
      <c r="CU45" s="659"/>
      <c r="CV45" s="659"/>
      <c r="CW45" s="659"/>
      <c r="CX45" s="659"/>
      <c r="CY45" s="660"/>
      <c r="CZ45" s="643">
        <v>6.7</v>
      </c>
      <c r="DA45" s="661"/>
      <c r="DB45" s="661"/>
      <c r="DC45" s="662"/>
      <c r="DD45" s="646">
        <v>74671</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2">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359</v>
      </c>
      <c r="CG46" s="638"/>
      <c r="CH46" s="638"/>
      <c r="CI46" s="638"/>
      <c r="CJ46" s="638"/>
      <c r="CK46" s="638"/>
      <c r="CL46" s="638"/>
      <c r="CM46" s="638"/>
      <c r="CN46" s="638"/>
      <c r="CO46" s="638"/>
      <c r="CP46" s="638"/>
      <c r="CQ46" s="639"/>
      <c r="CR46" s="640">
        <v>337435</v>
      </c>
      <c r="CS46" s="641"/>
      <c r="CT46" s="641"/>
      <c r="CU46" s="641"/>
      <c r="CV46" s="641"/>
      <c r="CW46" s="641"/>
      <c r="CX46" s="641"/>
      <c r="CY46" s="642"/>
      <c r="CZ46" s="643">
        <v>7.7</v>
      </c>
      <c r="DA46" s="644"/>
      <c r="DB46" s="644"/>
      <c r="DC46" s="645"/>
      <c r="DD46" s="646">
        <v>72223</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2">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361</v>
      </c>
      <c r="CG47" s="638"/>
      <c r="CH47" s="638"/>
      <c r="CI47" s="638"/>
      <c r="CJ47" s="638"/>
      <c r="CK47" s="638"/>
      <c r="CL47" s="638"/>
      <c r="CM47" s="638"/>
      <c r="CN47" s="638"/>
      <c r="CO47" s="638"/>
      <c r="CP47" s="638"/>
      <c r="CQ47" s="639"/>
      <c r="CR47" s="640">
        <v>15924</v>
      </c>
      <c r="CS47" s="659"/>
      <c r="CT47" s="659"/>
      <c r="CU47" s="659"/>
      <c r="CV47" s="659"/>
      <c r="CW47" s="659"/>
      <c r="CX47" s="659"/>
      <c r="CY47" s="660"/>
      <c r="CZ47" s="643">
        <v>0.4</v>
      </c>
      <c r="DA47" s="661"/>
      <c r="DB47" s="661"/>
      <c r="DC47" s="662"/>
      <c r="DD47" s="646">
        <v>5824</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ht="11" x14ac:dyDescent="0.2">
      <c r="B48" s="241" t="s">
        <v>362</v>
      </c>
      <c r="CD48" s="657"/>
      <c r="CE48" s="658"/>
      <c r="CF48" s="637" t="s">
        <v>363</v>
      </c>
      <c r="CG48" s="638"/>
      <c r="CH48" s="638"/>
      <c r="CI48" s="638"/>
      <c r="CJ48" s="638"/>
      <c r="CK48" s="638"/>
      <c r="CL48" s="638"/>
      <c r="CM48" s="638"/>
      <c r="CN48" s="638"/>
      <c r="CO48" s="638"/>
      <c r="CP48" s="638"/>
      <c r="CQ48" s="639"/>
      <c r="CR48" s="640" t="s">
        <v>231</v>
      </c>
      <c r="CS48" s="641"/>
      <c r="CT48" s="641"/>
      <c r="CU48" s="641"/>
      <c r="CV48" s="641"/>
      <c r="CW48" s="641"/>
      <c r="CX48" s="641"/>
      <c r="CY48" s="642"/>
      <c r="CZ48" s="643" t="s">
        <v>231</v>
      </c>
      <c r="DA48" s="644"/>
      <c r="DB48" s="644"/>
      <c r="DC48" s="645"/>
      <c r="DD48" s="646" t="s">
        <v>233</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2">
      <c r="CD49" s="621" t="s">
        <v>364</v>
      </c>
      <c r="CE49" s="622"/>
      <c r="CF49" s="622"/>
      <c r="CG49" s="622"/>
      <c r="CH49" s="622"/>
      <c r="CI49" s="622"/>
      <c r="CJ49" s="622"/>
      <c r="CK49" s="622"/>
      <c r="CL49" s="622"/>
      <c r="CM49" s="622"/>
      <c r="CN49" s="622"/>
      <c r="CO49" s="622"/>
      <c r="CP49" s="622"/>
      <c r="CQ49" s="623"/>
      <c r="CR49" s="624">
        <v>4399608</v>
      </c>
      <c r="CS49" s="625"/>
      <c r="CT49" s="625"/>
      <c r="CU49" s="625"/>
      <c r="CV49" s="625"/>
      <c r="CW49" s="625"/>
      <c r="CX49" s="625"/>
      <c r="CY49" s="626"/>
      <c r="CZ49" s="627">
        <v>100</v>
      </c>
      <c r="DA49" s="628"/>
      <c r="DB49" s="628"/>
      <c r="DC49" s="629"/>
      <c r="DD49" s="630">
        <v>3079801</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iAfSOo9ZfF9D7zQPSybk5wSS3t04qDY4DAbwVZ9BH0ieYPO1tKMI+SWVyZDHWctQY/LvYGfdKlMyRguMs/J6ow==" saltValue="iEn0eLs+vW2MpQMdFDqVp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zoomScaleNormal="100" zoomScaleSheetLayoutView="70" workbookViewId="0"/>
  </sheetViews>
  <sheetFormatPr defaultColWidth="0" defaultRowHeight="13" zeroHeight="1" x14ac:dyDescent="0.2"/>
  <cols>
    <col min="1" max="130" width="2.81640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6" t="s">
        <v>366</v>
      </c>
      <c r="DK2" s="1167"/>
      <c r="DL2" s="1167"/>
      <c r="DM2" s="1167"/>
      <c r="DN2" s="1167"/>
      <c r="DO2" s="1168"/>
      <c r="DP2" s="250"/>
      <c r="DQ2" s="1166" t="s">
        <v>367</v>
      </c>
      <c r="DR2" s="1167"/>
      <c r="DS2" s="1167"/>
      <c r="DT2" s="1167"/>
      <c r="DU2" s="1167"/>
      <c r="DV2" s="1167"/>
      <c r="DW2" s="1167"/>
      <c r="DX2" s="1167"/>
      <c r="DY2" s="1167"/>
      <c r="DZ2" s="1168"/>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18" t="s">
        <v>368</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50" t="s">
        <v>370</v>
      </c>
      <c r="B5" s="1051"/>
      <c r="C5" s="1051"/>
      <c r="D5" s="1051"/>
      <c r="E5" s="1051"/>
      <c r="F5" s="1051"/>
      <c r="G5" s="1051"/>
      <c r="H5" s="1051"/>
      <c r="I5" s="1051"/>
      <c r="J5" s="1051"/>
      <c r="K5" s="1051"/>
      <c r="L5" s="1051"/>
      <c r="M5" s="1051"/>
      <c r="N5" s="1051"/>
      <c r="O5" s="1051"/>
      <c r="P5" s="1052"/>
      <c r="Q5" s="1056" t="s">
        <v>371</v>
      </c>
      <c r="R5" s="1057"/>
      <c r="S5" s="1057"/>
      <c r="T5" s="1057"/>
      <c r="U5" s="1058"/>
      <c r="V5" s="1056" t="s">
        <v>372</v>
      </c>
      <c r="W5" s="1057"/>
      <c r="X5" s="1057"/>
      <c r="Y5" s="1057"/>
      <c r="Z5" s="1058"/>
      <c r="AA5" s="1056" t="s">
        <v>373</v>
      </c>
      <c r="AB5" s="1057"/>
      <c r="AC5" s="1057"/>
      <c r="AD5" s="1057"/>
      <c r="AE5" s="1057"/>
      <c r="AF5" s="1169" t="s">
        <v>374</v>
      </c>
      <c r="AG5" s="1057"/>
      <c r="AH5" s="1057"/>
      <c r="AI5" s="1057"/>
      <c r="AJ5" s="1072"/>
      <c r="AK5" s="1057" t="s">
        <v>375</v>
      </c>
      <c r="AL5" s="1057"/>
      <c r="AM5" s="1057"/>
      <c r="AN5" s="1057"/>
      <c r="AO5" s="1058"/>
      <c r="AP5" s="1056" t="s">
        <v>376</v>
      </c>
      <c r="AQ5" s="1057"/>
      <c r="AR5" s="1057"/>
      <c r="AS5" s="1057"/>
      <c r="AT5" s="1058"/>
      <c r="AU5" s="1056" t="s">
        <v>377</v>
      </c>
      <c r="AV5" s="1057"/>
      <c r="AW5" s="1057"/>
      <c r="AX5" s="1057"/>
      <c r="AY5" s="1072"/>
      <c r="AZ5" s="257"/>
      <c r="BA5" s="257"/>
      <c r="BB5" s="257"/>
      <c r="BC5" s="257"/>
      <c r="BD5" s="257"/>
      <c r="BE5" s="258"/>
      <c r="BF5" s="258"/>
      <c r="BG5" s="258"/>
      <c r="BH5" s="258"/>
      <c r="BI5" s="258"/>
      <c r="BJ5" s="258"/>
      <c r="BK5" s="258"/>
      <c r="BL5" s="258"/>
      <c r="BM5" s="258"/>
      <c r="BN5" s="258"/>
      <c r="BO5" s="258"/>
      <c r="BP5" s="258"/>
      <c r="BQ5" s="1050" t="s">
        <v>378</v>
      </c>
      <c r="BR5" s="1051"/>
      <c r="BS5" s="1051"/>
      <c r="BT5" s="1051"/>
      <c r="BU5" s="1051"/>
      <c r="BV5" s="1051"/>
      <c r="BW5" s="1051"/>
      <c r="BX5" s="1051"/>
      <c r="BY5" s="1051"/>
      <c r="BZ5" s="1051"/>
      <c r="CA5" s="1051"/>
      <c r="CB5" s="1051"/>
      <c r="CC5" s="1051"/>
      <c r="CD5" s="1051"/>
      <c r="CE5" s="1051"/>
      <c r="CF5" s="1051"/>
      <c r="CG5" s="1052"/>
      <c r="CH5" s="1056" t="s">
        <v>379</v>
      </c>
      <c r="CI5" s="1057"/>
      <c r="CJ5" s="1057"/>
      <c r="CK5" s="1057"/>
      <c r="CL5" s="1058"/>
      <c r="CM5" s="1056" t="s">
        <v>380</v>
      </c>
      <c r="CN5" s="1057"/>
      <c r="CO5" s="1057"/>
      <c r="CP5" s="1057"/>
      <c r="CQ5" s="1058"/>
      <c r="CR5" s="1056" t="s">
        <v>381</v>
      </c>
      <c r="CS5" s="1057"/>
      <c r="CT5" s="1057"/>
      <c r="CU5" s="1057"/>
      <c r="CV5" s="1058"/>
      <c r="CW5" s="1056" t="s">
        <v>382</v>
      </c>
      <c r="CX5" s="1057"/>
      <c r="CY5" s="1057"/>
      <c r="CZ5" s="1057"/>
      <c r="DA5" s="1058"/>
      <c r="DB5" s="1056" t="s">
        <v>383</v>
      </c>
      <c r="DC5" s="1057"/>
      <c r="DD5" s="1057"/>
      <c r="DE5" s="1057"/>
      <c r="DF5" s="1058"/>
      <c r="DG5" s="1154" t="s">
        <v>384</v>
      </c>
      <c r="DH5" s="1155"/>
      <c r="DI5" s="1155"/>
      <c r="DJ5" s="1155"/>
      <c r="DK5" s="1156"/>
      <c r="DL5" s="1154" t="s">
        <v>385</v>
      </c>
      <c r="DM5" s="1155"/>
      <c r="DN5" s="1155"/>
      <c r="DO5" s="1155"/>
      <c r="DP5" s="1156"/>
      <c r="DQ5" s="1056" t="s">
        <v>386</v>
      </c>
      <c r="DR5" s="1057"/>
      <c r="DS5" s="1057"/>
      <c r="DT5" s="1057"/>
      <c r="DU5" s="1058"/>
      <c r="DV5" s="1056" t="s">
        <v>377</v>
      </c>
      <c r="DW5" s="1057"/>
      <c r="DX5" s="1057"/>
      <c r="DY5" s="1057"/>
      <c r="DZ5" s="1072"/>
      <c r="EA5" s="255"/>
    </row>
    <row r="6" spans="1:131" s="256" customFormat="1" ht="26.25" customHeight="1" thickBot="1" x14ac:dyDescent="0.25">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70"/>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7"/>
      <c r="DH6" s="1158"/>
      <c r="DI6" s="1158"/>
      <c r="DJ6" s="1158"/>
      <c r="DK6" s="1159"/>
      <c r="DL6" s="1157"/>
      <c r="DM6" s="1158"/>
      <c r="DN6" s="1158"/>
      <c r="DO6" s="1158"/>
      <c r="DP6" s="1159"/>
      <c r="DQ6" s="1059"/>
      <c r="DR6" s="1060"/>
      <c r="DS6" s="1060"/>
      <c r="DT6" s="1060"/>
      <c r="DU6" s="1061"/>
      <c r="DV6" s="1059"/>
      <c r="DW6" s="1060"/>
      <c r="DX6" s="1060"/>
      <c r="DY6" s="1060"/>
      <c r="DZ6" s="1073"/>
      <c r="EA6" s="255"/>
    </row>
    <row r="7" spans="1:131" s="256" customFormat="1" ht="26.25" customHeight="1" thickTop="1" x14ac:dyDescent="0.2">
      <c r="A7" s="259">
        <v>1</v>
      </c>
      <c r="B7" s="1105" t="s">
        <v>387</v>
      </c>
      <c r="C7" s="1106"/>
      <c r="D7" s="1106"/>
      <c r="E7" s="1106"/>
      <c r="F7" s="1106"/>
      <c r="G7" s="1106"/>
      <c r="H7" s="1106"/>
      <c r="I7" s="1106"/>
      <c r="J7" s="1106"/>
      <c r="K7" s="1106"/>
      <c r="L7" s="1106"/>
      <c r="M7" s="1106"/>
      <c r="N7" s="1106"/>
      <c r="O7" s="1106"/>
      <c r="P7" s="1107"/>
      <c r="Q7" s="1160">
        <v>4650</v>
      </c>
      <c r="R7" s="1161"/>
      <c r="S7" s="1161"/>
      <c r="T7" s="1161"/>
      <c r="U7" s="1161"/>
      <c r="V7" s="1161">
        <v>4388</v>
      </c>
      <c r="W7" s="1161"/>
      <c r="X7" s="1161"/>
      <c r="Y7" s="1161"/>
      <c r="Z7" s="1161"/>
      <c r="AA7" s="1161">
        <f>Q7-V7</f>
        <v>262</v>
      </c>
      <c r="AB7" s="1161"/>
      <c r="AC7" s="1161"/>
      <c r="AD7" s="1161"/>
      <c r="AE7" s="1162"/>
      <c r="AF7" s="1163">
        <v>206</v>
      </c>
      <c r="AG7" s="1164"/>
      <c r="AH7" s="1164"/>
      <c r="AI7" s="1164"/>
      <c r="AJ7" s="1165"/>
      <c r="AK7" s="1147">
        <v>34</v>
      </c>
      <c r="AL7" s="1148"/>
      <c r="AM7" s="1148"/>
      <c r="AN7" s="1148"/>
      <c r="AO7" s="1148"/>
      <c r="AP7" s="1148">
        <v>4352</v>
      </c>
      <c r="AQ7" s="1148"/>
      <c r="AR7" s="1148"/>
      <c r="AS7" s="1148"/>
      <c r="AT7" s="1148"/>
      <c r="AU7" s="1149"/>
      <c r="AV7" s="1149"/>
      <c r="AW7" s="1149"/>
      <c r="AX7" s="1149"/>
      <c r="AY7" s="1150"/>
      <c r="AZ7" s="253"/>
      <c r="BA7" s="253"/>
      <c r="BB7" s="253"/>
      <c r="BC7" s="253"/>
      <c r="BD7" s="253"/>
      <c r="BE7" s="254"/>
      <c r="BF7" s="254"/>
      <c r="BG7" s="254"/>
      <c r="BH7" s="254"/>
      <c r="BI7" s="254"/>
      <c r="BJ7" s="254"/>
      <c r="BK7" s="254"/>
      <c r="BL7" s="254"/>
      <c r="BM7" s="254"/>
      <c r="BN7" s="254"/>
      <c r="BO7" s="254"/>
      <c r="BP7" s="254"/>
      <c r="BQ7" s="260">
        <v>1</v>
      </c>
      <c r="BR7" s="261"/>
      <c r="BS7" s="1151" t="s">
        <v>599</v>
      </c>
      <c r="BT7" s="1152"/>
      <c r="BU7" s="1152"/>
      <c r="BV7" s="1152"/>
      <c r="BW7" s="1152"/>
      <c r="BX7" s="1152"/>
      <c r="BY7" s="1152"/>
      <c r="BZ7" s="1152"/>
      <c r="CA7" s="1152"/>
      <c r="CB7" s="1152"/>
      <c r="CC7" s="1152"/>
      <c r="CD7" s="1152"/>
      <c r="CE7" s="1152"/>
      <c r="CF7" s="1152"/>
      <c r="CG7" s="1153"/>
      <c r="CH7" s="1144" t="s">
        <v>610</v>
      </c>
      <c r="CI7" s="1145"/>
      <c r="CJ7" s="1145"/>
      <c r="CK7" s="1145"/>
      <c r="CL7" s="1146"/>
      <c r="CM7" s="1144">
        <v>6</v>
      </c>
      <c r="CN7" s="1145"/>
      <c r="CO7" s="1145"/>
      <c r="CP7" s="1145"/>
      <c r="CQ7" s="1146"/>
      <c r="CR7" s="1144">
        <v>3</v>
      </c>
      <c r="CS7" s="1145"/>
      <c r="CT7" s="1145"/>
      <c r="CU7" s="1145"/>
      <c r="CV7" s="1146"/>
      <c r="CW7" s="1144" t="s">
        <v>605</v>
      </c>
      <c r="CX7" s="1145"/>
      <c r="CY7" s="1145"/>
      <c r="CZ7" s="1145"/>
      <c r="DA7" s="1146"/>
      <c r="DB7" s="1144" t="s">
        <v>610</v>
      </c>
      <c r="DC7" s="1145"/>
      <c r="DD7" s="1145"/>
      <c r="DE7" s="1145"/>
      <c r="DF7" s="1146"/>
      <c r="DG7" s="1144" t="s">
        <v>605</v>
      </c>
      <c r="DH7" s="1145"/>
      <c r="DI7" s="1145"/>
      <c r="DJ7" s="1145"/>
      <c r="DK7" s="1146"/>
      <c r="DL7" s="1144" t="s">
        <v>605</v>
      </c>
      <c r="DM7" s="1145"/>
      <c r="DN7" s="1145"/>
      <c r="DO7" s="1145"/>
      <c r="DP7" s="1146"/>
      <c r="DQ7" s="1144" t="s">
        <v>605</v>
      </c>
      <c r="DR7" s="1145"/>
      <c r="DS7" s="1145"/>
      <c r="DT7" s="1145"/>
      <c r="DU7" s="1146"/>
      <c r="DV7" s="1171"/>
      <c r="DW7" s="1172"/>
      <c r="DX7" s="1172"/>
      <c r="DY7" s="1172"/>
      <c r="DZ7" s="1173"/>
      <c r="EA7" s="255"/>
    </row>
    <row r="8" spans="1:131" s="256" customFormat="1" ht="26.25" customHeight="1" x14ac:dyDescent="0.2">
      <c r="A8" s="262">
        <v>2</v>
      </c>
      <c r="B8" s="1092" t="s">
        <v>388</v>
      </c>
      <c r="C8" s="1093"/>
      <c r="D8" s="1093"/>
      <c r="E8" s="1093"/>
      <c r="F8" s="1093"/>
      <c r="G8" s="1093"/>
      <c r="H8" s="1093"/>
      <c r="I8" s="1093"/>
      <c r="J8" s="1093"/>
      <c r="K8" s="1093"/>
      <c r="L8" s="1093"/>
      <c r="M8" s="1093"/>
      <c r="N8" s="1093"/>
      <c r="O8" s="1093"/>
      <c r="P8" s="1094"/>
      <c r="Q8" s="1098">
        <v>0</v>
      </c>
      <c r="R8" s="1099"/>
      <c r="S8" s="1099"/>
      <c r="T8" s="1099"/>
      <c r="U8" s="1099"/>
      <c r="V8" s="1099">
        <v>22</v>
      </c>
      <c r="W8" s="1099"/>
      <c r="X8" s="1099"/>
      <c r="Y8" s="1099"/>
      <c r="Z8" s="1099"/>
      <c r="AA8" s="1099">
        <f>Q8-V8</f>
        <v>-22</v>
      </c>
      <c r="AB8" s="1099"/>
      <c r="AC8" s="1099"/>
      <c r="AD8" s="1099"/>
      <c r="AE8" s="1100"/>
      <c r="AF8" s="1074">
        <v>0</v>
      </c>
      <c r="AG8" s="1075"/>
      <c r="AH8" s="1075"/>
      <c r="AI8" s="1075"/>
      <c r="AJ8" s="1076"/>
      <c r="AK8" s="1142">
        <v>22</v>
      </c>
      <c r="AL8" s="1143"/>
      <c r="AM8" s="1143"/>
      <c r="AN8" s="1143"/>
      <c r="AO8" s="1143"/>
      <c r="AP8" s="1143">
        <v>104</v>
      </c>
      <c r="AQ8" s="1143"/>
      <c r="AR8" s="1143"/>
      <c r="AS8" s="1143"/>
      <c r="AT8" s="1143"/>
      <c r="AU8" s="1140"/>
      <c r="AV8" s="1140"/>
      <c r="AW8" s="1140"/>
      <c r="AX8" s="1140"/>
      <c r="AY8" s="1141"/>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2">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2"/>
      <c r="AL9" s="1143"/>
      <c r="AM9" s="1143"/>
      <c r="AN9" s="1143"/>
      <c r="AO9" s="1143"/>
      <c r="AP9" s="1143"/>
      <c r="AQ9" s="1143"/>
      <c r="AR9" s="1143"/>
      <c r="AS9" s="1143"/>
      <c r="AT9" s="1143"/>
      <c r="AU9" s="1140"/>
      <c r="AV9" s="1140"/>
      <c r="AW9" s="1140"/>
      <c r="AX9" s="1140"/>
      <c r="AY9" s="1141"/>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2">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2"/>
      <c r="AL10" s="1143"/>
      <c r="AM10" s="1143"/>
      <c r="AN10" s="1143"/>
      <c r="AO10" s="1143"/>
      <c r="AP10" s="1143"/>
      <c r="AQ10" s="1143"/>
      <c r="AR10" s="1143"/>
      <c r="AS10" s="1143"/>
      <c r="AT10" s="1143"/>
      <c r="AU10" s="1140"/>
      <c r="AV10" s="1140"/>
      <c r="AW10" s="1140"/>
      <c r="AX10" s="1140"/>
      <c r="AY10" s="1141"/>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2">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2"/>
      <c r="AL11" s="1143"/>
      <c r="AM11" s="1143"/>
      <c r="AN11" s="1143"/>
      <c r="AO11" s="1143"/>
      <c r="AP11" s="1143"/>
      <c r="AQ11" s="1143"/>
      <c r="AR11" s="1143"/>
      <c r="AS11" s="1143"/>
      <c r="AT11" s="1143"/>
      <c r="AU11" s="1140"/>
      <c r="AV11" s="1140"/>
      <c r="AW11" s="1140"/>
      <c r="AX11" s="1140"/>
      <c r="AY11" s="1141"/>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2">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2"/>
      <c r="AL12" s="1143"/>
      <c r="AM12" s="1143"/>
      <c r="AN12" s="1143"/>
      <c r="AO12" s="1143"/>
      <c r="AP12" s="1143"/>
      <c r="AQ12" s="1143"/>
      <c r="AR12" s="1143"/>
      <c r="AS12" s="1143"/>
      <c r="AT12" s="1143"/>
      <c r="AU12" s="1140"/>
      <c r="AV12" s="1140"/>
      <c r="AW12" s="1140"/>
      <c r="AX12" s="1140"/>
      <c r="AY12" s="1141"/>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2">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2"/>
      <c r="AL13" s="1143"/>
      <c r="AM13" s="1143"/>
      <c r="AN13" s="1143"/>
      <c r="AO13" s="1143"/>
      <c r="AP13" s="1143"/>
      <c r="AQ13" s="1143"/>
      <c r="AR13" s="1143"/>
      <c r="AS13" s="1143"/>
      <c r="AT13" s="1143"/>
      <c r="AU13" s="1140"/>
      <c r="AV13" s="1140"/>
      <c r="AW13" s="1140"/>
      <c r="AX13" s="1140"/>
      <c r="AY13" s="1141"/>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2">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2"/>
      <c r="AL14" s="1143"/>
      <c r="AM14" s="1143"/>
      <c r="AN14" s="1143"/>
      <c r="AO14" s="1143"/>
      <c r="AP14" s="1143"/>
      <c r="AQ14" s="1143"/>
      <c r="AR14" s="1143"/>
      <c r="AS14" s="1143"/>
      <c r="AT14" s="1143"/>
      <c r="AU14" s="1140"/>
      <c r="AV14" s="1140"/>
      <c r="AW14" s="1140"/>
      <c r="AX14" s="1140"/>
      <c r="AY14" s="1141"/>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2">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2"/>
      <c r="AL15" s="1143"/>
      <c r="AM15" s="1143"/>
      <c r="AN15" s="1143"/>
      <c r="AO15" s="1143"/>
      <c r="AP15" s="1143"/>
      <c r="AQ15" s="1143"/>
      <c r="AR15" s="1143"/>
      <c r="AS15" s="1143"/>
      <c r="AT15" s="1143"/>
      <c r="AU15" s="1140"/>
      <c r="AV15" s="1140"/>
      <c r="AW15" s="1140"/>
      <c r="AX15" s="1140"/>
      <c r="AY15" s="1141"/>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2">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2"/>
      <c r="AL16" s="1143"/>
      <c r="AM16" s="1143"/>
      <c r="AN16" s="1143"/>
      <c r="AO16" s="1143"/>
      <c r="AP16" s="1143"/>
      <c r="AQ16" s="1143"/>
      <c r="AR16" s="1143"/>
      <c r="AS16" s="1143"/>
      <c r="AT16" s="1143"/>
      <c r="AU16" s="1140"/>
      <c r="AV16" s="1140"/>
      <c r="AW16" s="1140"/>
      <c r="AX16" s="1140"/>
      <c r="AY16" s="1141"/>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2">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2"/>
      <c r="AL17" s="1143"/>
      <c r="AM17" s="1143"/>
      <c r="AN17" s="1143"/>
      <c r="AO17" s="1143"/>
      <c r="AP17" s="1143"/>
      <c r="AQ17" s="1143"/>
      <c r="AR17" s="1143"/>
      <c r="AS17" s="1143"/>
      <c r="AT17" s="1143"/>
      <c r="AU17" s="1140"/>
      <c r="AV17" s="1140"/>
      <c r="AW17" s="1140"/>
      <c r="AX17" s="1140"/>
      <c r="AY17" s="1141"/>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2">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2"/>
      <c r="AL18" s="1143"/>
      <c r="AM18" s="1143"/>
      <c r="AN18" s="1143"/>
      <c r="AO18" s="1143"/>
      <c r="AP18" s="1143"/>
      <c r="AQ18" s="1143"/>
      <c r="AR18" s="1143"/>
      <c r="AS18" s="1143"/>
      <c r="AT18" s="1143"/>
      <c r="AU18" s="1140"/>
      <c r="AV18" s="1140"/>
      <c r="AW18" s="1140"/>
      <c r="AX18" s="1140"/>
      <c r="AY18" s="1141"/>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2">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2"/>
      <c r="AL19" s="1143"/>
      <c r="AM19" s="1143"/>
      <c r="AN19" s="1143"/>
      <c r="AO19" s="1143"/>
      <c r="AP19" s="1143"/>
      <c r="AQ19" s="1143"/>
      <c r="AR19" s="1143"/>
      <c r="AS19" s="1143"/>
      <c r="AT19" s="1143"/>
      <c r="AU19" s="1140"/>
      <c r="AV19" s="1140"/>
      <c r="AW19" s="1140"/>
      <c r="AX19" s="1140"/>
      <c r="AY19" s="1141"/>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2">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2"/>
      <c r="AL20" s="1143"/>
      <c r="AM20" s="1143"/>
      <c r="AN20" s="1143"/>
      <c r="AO20" s="1143"/>
      <c r="AP20" s="1143"/>
      <c r="AQ20" s="1143"/>
      <c r="AR20" s="1143"/>
      <c r="AS20" s="1143"/>
      <c r="AT20" s="1143"/>
      <c r="AU20" s="1140"/>
      <c r="AV20" s="1140"/>
      <c r="AW20" s="1140"/>
      <c r="AX20" s="1140"/>
      <c r="AY20" s="1141"/>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5">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2"/>
      <c r="AL21" s="1143"/>
      <c r="AM21" s="1143"/>
      <c r="AN21" s="1143"/>
      <c r="AO21" s="1143"/>
      <c r="AP21" s="1143"/>
      <c r="AQ21" s="1143"/>
      <c r="AR21" s="1143"/>
      <c r="AS21" s="1143"/>
      <c r="AT21" s="1143"/>
      <c r="AU21" s="1140"/>
      <c r="AV21" s="1140"/>
      <c r="AW21" s="1140"/>
      <c r="AX21" s="1140"/>
      <c r="AY21" s="1141"/>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2">
      <c r="A22" s="262">
        <v>16</v>
      </c>
      <c r="B22" s="1092"/>
      <c r="C22" s="1093"/>
      <c r="D22" s="1093"/>
      <c r="E22" s="1093"/>
      <c r="F22" s="1093"/>
      <c r="G22" s="1093"/>
      <c r="H22" s="1093"/>
      <c r="I22" s="1093"/>
      <c r="J22" s="1093"/>
      <c r="K22" s="1093"/>
      <c r="L22" s="1093"/>
      <c r="M22" s="1093"/>
      <c r="N22" s="1093"/>
      <c r="O22" s="1093"/>
      <c r="P22" s="1094"/>
      <c r="Q22" s="1137"/>
      <c r="R22" s="1138"/>
      <c r="S22" s="1138"/>
      <c r="T22" s="1138"/>
      <c r="U22" s="1138"/>
      <c r="V22" s="1138"/>
      <c r="W22" s="1138"/>
      <c r="X22" s="1138"/>
      <c r="Y22" s="1138"/>
      <c r="Z22" s="1138"/>
      <c r="AA22" s="1138"/>
      <c r="AB22" s="1138"/>
      <c r="AC22" s="1138"/>
      <c r="AD22" s="1138"/>
      <c r="AE22" s="1139"/>
      <c r="AF22" s="1074"/>
      <c r="AG22" s="1075"/>
      <c r="AH22" s="1075"/>
      <c r="AI22" s="1075"/>
      <c r="AJ22" s="1076"/>
      <c r="AK22" s="1133"/>
      <c r="AL22" s="1134"/>
      <c r="AM22" s="1134"/>
      <c r="AN22" s="1134"/>
      <c r="AO22" s="1134"/>
      <c r="AP22" s="1134"/>
      <c r="AQ22" s="1134"/>
      <c r="AR22" s="1134"/>
      <c r="AS22" s="1134"/>
      <c r="AT22" s="1134"/>
      <c r="AU22" s="1135"/>
      <c r="AV22" s="1135"/>
      <c r="AW22" s="1135"/>
      <c r="AX22" s="1135"/>
      <c r="AY22" s="1136"/>
      <c r="AZ22" s="1090" t="s">
        <v>389</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5">
      <c r="A23" s="265" t="s">
        <v>390</v>
      </c>
      <c r="B23" s="1005" t="s">
        <v>391</v>
      </c>
      <c r="C23" s="1006"/>
      <c r="D23" s="1006"/>
      <c r="E23" s="1006"/>
      <c r="F23" s="1006"/>
      <c r="G23" s="1006"/>
      <c r="H23" s="1006"/>
      <c r="I23" s="1006"/>
      <c r="J23" s="1006"/>
      <c r="K23" s="1006"/>
      <c r="L23" s="1006"/>
      <c r="M23" s="1006"/>
      <c r="N23" s="1006"/>
      <c r="O23" s="1006"/>
      <c r="P23" s="1007"/>
      <c r="Q23" s="1123">
        <f>SUM(Q7:U8)</f>
        <v>4650</v>
      </c>
      <c r="R23" s="1124"/>
      <c r="S23" s="1124"/>
      <c r="T23" s="1124"/>
      <c r="U23" s="1124"/>
      <c r="V23" s="1125">
        <f>SUM(V7:Z8)</f>
        <v>4410</v>
      </c>
      <c r="W23" s="1121"/>
      <c r="X23" s="1121"/>
      <c r="Y23" s="1121"/>
      <c r="Z23" s="1126"/>
      <c r="AA23" s="1124">
        <f>SUM(AA7:AE8)</f>
        <v>240</v>
      </c>
      <c r="AB23" s="1124"/>
      <c r="AC23" s="1124"/>
      <c r="AD23" s="1124"/>
      <c r="AE23" s="1125"/>
      <c r="AF23" s="1127">
        <f>SUM(AF7:AJ8)</f>
        <v>206</v>
      </c>
      <c r="AG23" s="1124"/>
      <c r="AH23" s="1124"/>
      <c r="AI23" s="1124"/>
      <c r="AJ23" s="1128"/>
      <c r="AK23" s="1129"/>
      <c r="AL23" s="1130"/>
      <c r="AM23" s="1130"/>
      <c r="AN23" s="1130"/>
      <c r="AO23" s="1130"/>
      <c r="AP23" s="1124">
        <f>SUM(AP7:AT22)</f>
        <v>4456</v>
      </c>
      <c r="AQ23" s="1124"/>
      <c r="AR23" s="1124"/>
      <c r="AS23" s="1124"/>
      <c r="AT23" s="1124"/>
      <c r="AU23" s="1131"/>
      <c r="AV23" s="1131"/>
      <c r="AW23" s="1131"/>
      <c r="AX23" s="1131"/>
      <c r="AY23" s="1132"/>
      <c r="AZ23" s="1120" t="s">
        <v>392</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2">
      <c r="A24" s="1119" t="s">
        <v>393</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5">
      <c r="A25" s="1118" t="s">
        <v>394</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2">
      <c r="A26" s="1050" t="s">
        <v>370</v>
      </c>
      <c r="B26" s="1051"/>
      <c r="C26" s="1051"/>
      <c r="D26" s="1051"/>
      <c r="E26" s="1051"/>
      <c r="F26" s="1051"/>
      <c r="G26" s="1051"/>
      <c r="H26" s="1051"/>
      <c r="I26" s="1051"/>
      <c r="J26" s="1051"/>
      <c r="K26" s="1051"/>
      <c r="L26" s="1051"/>
      <c r="M26" s="1051"/>
      <c r="N26" s="1051"/>
      <c r="O26" s="1051"/>
      <c r="P26" s="1052"/>
      <c r="Q26" s="1056" t="s">
        <v>395</v>
      </c>
      <c r="R26" s="1057"/>
      <c r="S26" s="1057"/>
      <c r="T26" s="1057"/>
      <c r="U26" s="1058"/>
      <c r="V26" s="1056" t="s">
        <v>396</v>
      </c>
      <c r="W26" s="1057"/>
      <c r="X26" s="1057"/>
      <c r="Y26" s="1057"/>
      <c r="Z26" s="1058"/>
      <c r="AA26" s="1056" t="s">
        <v>397</v>
      </c>
      <c r="AB26" s="1057"/>
      <c r="AC26" s="1057"/>
      <c r="AD26" s="1057"/>
      <c r="AE26" s="1057"/>
      <c r="AF26" s="1114" t="s">
        <v>398</v>
      </c>
      <c r="AG26" s="1063"/>
      <c r="AH26" s="1063"/>
      <c r="AI26" s="1063"/>
      <c r="AJ26" s="1115"/>
      <c r="AK26" s="1057" t="s">
        <v>399</v>
      </c>
      <c r="AL26" s="1057"/>
      <c r="AM26" s="1057"/>
      <c r="AN26" s="1057"/>
      <c r="AO26" s="1058"/>
      <c r="AP26" s="1056" t="s">
        <v>400</v>
      </c>
      <c r="AQ26" s="1057"/>
      <c r="AR26" s="1057"/>
      <c r="AS26" s="1057"/>
      <c r="AT26" s="1058"/>
      <c r="AU26" s="1056" t="s">
        <v>401</v>
      </c>
      <c r="AV26" s="1057"/>
      <c r="AW26" s="1057"/>
      <c r="AX26" s="1057"/>
      <c r="AY26" s="1058"/>
      <c r="AZ26" s="1056" t="s">
        <v>402</v>
      </c>
      <c r="BA26" s="1057"/>
      <c r="BB26" s="1057"/>
      <c r="BC26" s="1057"/>
      <c r="BD26" s="1058"/>
      <c r="BE26" s="1056" t="s">
        <v>377</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5">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2">
      <c r="A28" s="267">
        <v>1</v>
      </c>
      <c r="B28" s="1105" t="s">
        <v>403</v>
      </c>
      <c r="C28" s="1106"/>
      <c r="D28" s="1106"/>
      <c r="E28" s="1106"/>
      <c r="F28" s="1106"/>
      <c r="G28" s="1106"/>
      <c r="H28" s="1106"/>
      <c r="I28" s="1106"/>
      <c r="J28" s="1106"/>
      <c r="K28" s="1106"/>
      <c r="L28" s="1106"/>
      <c r="M28" s="1106"/>
      <c r="N28" s="1106"/>
      <c r="O28" s="1106"/>
      <c r="P28" s="1107"/>
      <c r="Q28" s="1108">
        <v>1294</v>
      </c>
      <c r="R28" s="1109"/>
      <c r="S28" s="1109"/>
      <c r="T28" s="1109"/>
      <c r="U28" s="1109"/>
      <c r="V28" s="1109">
        <v>1213</v>
      </c>
      <c r="W28" s="1109"/>
      <c r="X28" s="1109"/>
      <c r="Y28" s="1109"/>
      <c r="Z28" s="1109"/>
      <c r="AA28" s="1109">
        <f>Q28-V28</f>
        <v>81</v>
      </c>
      <c r="AB28" s="1109"/>
      <c r="AC28" s="1109"/>
      <c r="AD28" s="1109"/>
      <c r="AE28" s="1110"/>
      <c r="AF28" s="1111">
        <v>81</v>
      </c>
      <c r="AG28" s="1109"/>
      <c r="AH28" s="1109"/>
      <c r="AI28" s="1109"/>
      <c r="AJ28" s="1112"/>
      <c r="AK28" s="1113">
        <v>109</v>
      </c>
      <c r="AL28" s="1101"/>
      <c r="AM28" s="1101"/>
      <c r="AN28" s="1101"/>
      <c r="AO28" s="1101"/>
      <c r="AP28" s="1101" t="s">
        <v>605</v>
      </c>
      <c r="AQ28" s="1101"/>
      <c r="AR28" s="1101"/>
      <c r="AS28" s="1101"/>
      <c r="AT28" s="1101"/>
      <c r="AU28" s="1101" t="s">
        <v>606</v>
      </c>
      <c r="AV28" s="1101"/>
      <c r="AW28" s="1101"/>
      <c r="AX28" s="1101"/>
      <c r="AY28" s="1101"/>
      <c r="AZ28" s="1102" t="s">
        <v>605</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2">
      <c r="A29" s="267">
        <v>2</v>
      </c>
      <c r="B29" s="1092" t="s">
        <v>404</v>
      </c>
      <c r="C29" s="1093"/>
      <c r="D29" s="1093"/>
      <c r="E29" s="1093"/>
      <c r="F29" s="1093"/>
      <c r="G29" s="1093"/>
      <c r="H29" s="1093"/>
      <c r="I29" s="1093"/>
      <c r="J29" s="1093"/>
      <c r="K29" s="1093"/>
      <c r="L29" s="1093"/>
      <c r="M29" s="1093"/>
      <c r="N29" s="1093"/>
      <c r="O29" s="1093"/>
      <c r="P29" s="1094"/>
      <c r="Q29" s="1098">
        <v>73</v>
      </c>
      <c r="R29" s="1099"/>
      <c r="S29" s="1099"/>
      <c r="T29" s="1099"/>
      <c r="U29" s="1099"/>
      <c r="V29" s="1099">
        <v>56</v>
      </c>
      <c r="W29" s="1099"/>
      <c r="X29" s="1099"/>
      <c r="Y29" s="1099"/>
      <c r="Z29" s="1099"/>
      <c r="AA29" s="1099">
        <v>16</v>
      </c>
      <c r="AB29" s="1099"/>
      <c r="AC29" s="1099"/>
      <c r="AD29" s="1099"/>
      <c r="AE29" s="1100"/>
      <c r="AF29" s="1074">
        <v>16</v>
      </c>
      <c r="AG29" s="1075"/>
      <c r="AH29" s="1075"/>
      <c r="AI29" s="1075"/>
      <c r="AJ29" s="1076"/>
      <c r="AK29" s="1038">
        <v>2</v>
      </c>
      <c r="AL29" s="1032"/>
      <c r="AM29" s="1032"/>
      <c r="AN29" s="1032"/>
      <c r="AO29" s="1032"/>
      <c r="AP29" s="1032" t="s">
        <v>606</v>
      </c>
      <c r="AQ29" s="1032"/>
      <c r="AR29" s="1032"/>
      <c r="AS29" s="1032"/>
      <c r="AT29" s="1032"/>
      <c r="AU29" s="1032" t="s">
        <v>605</v>
      </c>
      <c r="AV29" s="1032"/>
      <c r="AW29" s="1032"/>
      <c r="AX29" s="1032"/>
      <c r="AY29" s="1032"/>
      <c r="AZ29" s="1097" t="s">
        <v>606</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2">
      <c r="A30" s="267">
        <v>3</v>
      </c>
      <c r="B30" s="1092" t="s">
        <v>405</v>
      </c>
      <c r="C30" s="1093"/>
      <c r="D30" s="1093"/>
      <c r="E30" s="1093"/>
      <c r="F30" s="1093"/>
      <c r="G30" s="1093"/>
      <c r="H30" s="1093"/>
      <c r="I30" s="1093"/>
      <c r="J30" s="1093"/>
      <c r="K30" s="1093"/>
      <c r="L30" s="1093"/>
      <c r="M30" s="1093"/>
      <c r="N30" s="1093"/>
      <c r="O30" s="1093"/>
      <c r="P30" s="1094"/>
      <c r="Q30" s="1098">
        <v>1097</v>
      </c>
      <c r="R30" s="1099"/>
      <c r="S30" s="1099"/>
      <c r="T30" s="1099"/>
      <c r="U30" s="1099"/>
      <c r="V30" s="1099">
        <v>1015</v>
      </c>
      <c r="W30" s="1099"/>
      <c r="X30" s="1099"/>
      <c r="Y30" s="1099"/>
      <c r="Z30" s="1099"/>
      <c r="AA30" s="1099">
        <f>Q30-V30</f>
        <v>82</v>
      </c>
      <c r="AB30" s="1099"/>
      <c r="AC30" s="1099"/>
      <c r="AD30" s="1099"/>
      <c r="AE30" s="1100"/>
      <c r="AF30" s="1074">
        <v>82</v>
      </c>
      <c r="AG30" s="1075"/>
      <c r="AH30" s="1075"/>
      <c r="AI30" s="1075"/>
      <c r="AJ30" s="1076"/>
      <c r="AK30" s="1038">
        <v>172</v>
      </c>
      <c r="AL30" s="1032"/>
      <c r="AM30" s="1032"/>
      <c r="AN30" s="1032"/>
      <c r="AO30" s="1032"/>
      <c r="AP30" s="1032" t="s">
        <v>605</v>
      </c>
      <c r="AQ30" s="1032"/>
      <c r="AR30" s="1032"/>
      <c r="AS30" s="1032"/>
      <c r="AT30" s="1032"/>
      <c r="AU30" s="1032" t="s">
        <v>606</v>
      </c>
      <c r="AV30" s="1032"/>
      <c r="AW30" s="1032"/>
      <c r="AX30" s="1032"/>
      <c r="AY30" s="1032"/>
      <c r="AZ30" s="1097" t="s">
        <v>606</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2">
      <c r="A31" s="267">
        <v>4</v>
      </c>
      <c r="B31" s="1092" t="s">
        <v>406</v>
      </c>
      <c r="C31" s="1093"/>
      <c r="D31" s="1093"/>
      <c r="E31" s="1093"/>
      <c r="F31" s="1093"/>
      <c r="G31" s="1093"/>
      <c r="H31" s="1093"/>
      <c r="I31" s="1093"/>
      <c r="J31" s="1093"/>
      <c r="K31" s="1093"/>
      <c r="L31" s="1093"/>
      <c r="M31" s="1093"/>
      <c r="N31" s="1093"/>
      <c r="O31" s="1093"/>
      <c r="P31" s="1094"/>
      <c r="Q31" s="1098">
        <v>182</v>
      </c>
      <c r="R31" s="1099"/>
      <c r="S31" s="1099"/>
      <c r="T31" s="1099"/>
      <c r="U31" s="1099"/>
      <c r="V31" s="1099">
        <v>178</v>
      </c>
      <c r="W31" s="1099"/>
      <c r="X31" s="1099"/>
      <c r="Y31" s="1099"/>
      <c r="Z31" s="1099"/>
      <c r="AA31" s="1099">
        <f>Q31-V31</f>
        <v>4</v>
      </c>
      <c r="AB31" s="1099"/>
      <c r="AC31" s="1099"/>
      <c r="AD31" s="1099"/>
      <c r="AE31" s="1100"/>
      <c r="AF31" s="1074">
        <v>4</v>
      </c>
      <c r="AG31" s="1075"/>
      <c r="AH31" s="1075"/>
      <c r="AI31" s="1075"/>
      <c r="AJ31" s="1076"/>
      <c r="AK31" s="1038">
        <v>25</v>
      </c>
      <c r="AL31" s="1032"/>
      <c r="AM31" s="1032"/>
      <c r="AN31" s="1032"/>
      <c r="AO31" s="1032"/>
      <c r="AP31" s="1032" t="s">
        <v>605</v>
      </c>
      <c r="AQ31" s="1032"/>
      <c r="AR31" s="1032"/>
      <c r="AS31" s="1032"/>
      <c r="AT31" s="1032"/>
      <c r="AU31" s="1032" t="s">
        <v>605</v>
      </c>
      <c r="AV31" s="1032"/>
      <c r="AW31" s="1032"/>
      <c r="AX31" s="1032"/>
      <c r="AY31" s="1032"/>
      <c r="AZ31" s="1097" t="s">
        <v>606</v>
      </c>
      <c r="BA31" s="1097"/>
      <c r="BB31" s="1097"/>
      <c r="BC31" s="1097"/>
      <c r="BD31" s="1097"/>
      <c r="BE31" s="1087"/>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2">
      <c r="A32" s="267">
        <v>5</v>
      </c>
      <c r="B32" s="1092" t="s">
        <v>407</v>
      </c>
      <c r="C32" s="1093"/>
      <c r="D32" s="1093"/>
      <c r="E32" s="1093"/>
      <c r="F32" s="1093"/>
      <c r="G32" s="1093"/>
      <c r="H32" s="1093"/>
      <c r="I32" s="1093"/>
      <c r="J32" s="1093"/>
      <c r="K32" s="1093"/>
      <c r="L32" s="1093"/>
      <c r="M32" s="1093"/>
      <c r="N32" s="1093"/>
      <c r="O32" s="1093"/>
      <c r="P32" s="1094"/>
      <c r="Q32" s="1098">
        <v>125</v>
      </c>
      <c r="R32" s="1099"/>
      <c r="S32" s="1099"/>
      <c r="T32" s="1099"/>
      <c r="U32" s="1099"/>
      <c r="V32" s="1099">
        <v>113</v>
      </c>
      <c r="W32" s="1099"/>
      <c r="X32" s="1099"/>
      <c r="Y32" s="1099"/>
      <c r="Z32" s="1099"/>
      <c r="AA32" s="1099">
        <v>12</v>
      </c>
      <c r="AB32" s="1099"/>
      <c r="AC32" s="1099"/>
      <c r="AD32" s="1099"/>
      <c r="AE32" s="1100"/>
      <c r="AF32" s="1074">
        <v>437</v>
      </c>
      <c r="AG32" s="1075"/>
      <c r="AH32" s="1075"/>
      <c r="AI32" s="1075"/>
      <c r="AJ32" s="1076"/>
      <c r="AK32" s="1038">
        <v>1</v>
      </c>
      <c r="AL32" s="1032"/>
      <c r="AM32" s="1032"/>
      <c r="AN32" s="1032"/>
      <c r="AO32" s="1032"/>
      <c r="AP32" s="1032">
        <v>195</v>
      </c>
      <c r="AQ32" s="1032"/>
      <c r="AR32" s="1032"/>
      <c r="AS32" s="1032"/>
      <c r="AT32" s="1032"/>
      <c r="AU32" s="1032">
        <v>3</v>
      </c>
      <c r="AV32" s="1032"/>
      <c r="AW32" s="1032"/>
      <c r="AX32" s="1032"/>
      <c r="AY32" s="1032"/>
      <c r="AZ32" s="1097" t="s">
        <v>607</v>
      </c>
      <c r="BA32" s="1097"/>
      <c r="BB32" s="1097"/>
      <c r="BC32" s="1097"/>
      <c r="BD32" s="1097"/>
      <c r="BE32" s="1087" t="s">
        <v>408</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2">
      <c r="A33" s="267">
        <v>6</v>
      </c>
      <c r="B33" s="1092" t="s">
        <v>409</v>
      </c>
      <c r="C33" s="1093"/>
      <c r="D33" s="1093"/>
      <c r="E33" s="1093"/>
      <c r="F33" s="1093"/>
      <c r="G33" s="1093"/>
      <c r="H33" s="1093"/>
      <c r="I33" s="1093"/>
      <c r="J33" s="1093"/>
      <c r="K33" s="1093"/>
      <c r="L33" s="1093"/>
      <c r="M33" s="1093"/>
      <c r="N33" s="1093"/>
      <c r="O33" s="1093"/>
      <c r="P33" s="1094"/>
      <c r="Q33" s="1098">
        <v>39</v>
      </c>
      <c r="R33" s="1099"/>
      <c r="S33" s="1099"/>
      <c r="T33" s="1099"/>
      <c r="U33" s="1099"/>
      <c r="V33" s="1099">
        <v>34</v>
      </c>
      <c r="W33" s="1099"/>
      <c r="X33" s="1099"/>
      <c r="Y33" s="1099"/>
      <c r="Z33" s="1099"/>
      <c r="AA33" s="1099">
        <f t="shared" ref="AA33:AA34" si="0">Q33-V33</f>
        <v>5</v>
      </c>
      <c r="AB33" s="1099"/>
      <c r="AC33" s="1099"/>
      <c r="AD33" s="1099"/>
      <c r="AE33" s="1100"/>
      <c r="AF33" s="1074">
        <v>3</v>
      </c>
      <c r="AG33" s="1075"/>
      <c r="AH33" s="1075"/>
      <c r="AI33" s="1075"/>
      <c r="AJ33" s="1076"/>
      <c r="AK33" s="1038">
        <v>17</v>
      </c>
      <c r="AL33" s="1032"/>
      <c r="AM33" s="1032"/>
      <c r="AN33" s="1032"/>
      <c r="AO33" s="1032"/>
      <c r="AP33" s="1032">
        <v>199</v>
      </c>
      <c r="AQ33" s="1032"/>
      <c r="AR33" s="1032"/>
      <c r="AS33" s="1032"/>
      <c r="AT33" s="1032"/>
      <c r="AU33" s="1032">
        <v>130</v>
      </c>
      <c r="AV33" s="1032"/>
      <c r="AW33" s="1032"/>
      <c r="AX33" s="1032"/>
      <c r="AY33" s="1032"/>
      <c r="AZ33" s="1097" t="s">
        <v>605</v>
      </c>
      <c r="BA33" s="1097"/>
      <c r="BB33" s="1097"/>
      <c r="BC33" s="1097"/>
      <c r="BD33" s="1097"/>
      <c r="BE33" s="1087" t="s">
        <v>410</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2">
      <c r="A34" s="267">
        <v>7</v>
      </c>
      <c r="B34" s="1092" t="s">
        <v>411</v>
      </c>
      <c r="C34" s="1093"/>
      <c r="D34" s="1093"/>
      <c r="E34" s="1093"/>
      <c r="F34" s="1093"/>
      <c r="G34" s="1093"/>
      <c r="H34" s="1093"/>
      <c r="I34" s="1093"/>
      <c r="J34" s="1093"/>
      <c r="K34" s="1093"/>
      <c r="L34" s="1093"/>
      <c r="M34" s="1093"/>
      <c r="N34" s="1093"/>
      <c r="O34" s="1093"/>
      <c r="P34" s="1094"/>
      <c r="Q34" s="1098">
        <v>309</v>
      </c>
      <c r="R34" s="1099"/>
      <c r="S34" s="1099"/>
      <c r="T34" s="1099"/>
      <c r="U34" s="1099"/>
      <c r="V34" s="1099">
        <v>300</v>
      </c>
      <c r="W34" s="1099"/>
      <c r="X34" s="1099"/>
      <c r="Y34" s="1099"/>
      <c r="Z34" s="1099"/>
      <c r="AA34" s="1099">
        <f t="shared" si="0"/>
        <v>9</v>
      </c>
      <c r="AB34" s="1099"/>
      <c r="AC34" s="1099"/>
      <c r="AD34" s="1099"/>
      <c r="AE34" s="1100"/>
      <c r="AF34" s="1074">
        <v>28</v>
      </c>
      <c r="AG34" s="1075"/>
      <c r="AH34" s="1075"/>
      <c r="AI34" s="1075"/>
      <c r="AJ34" s="1076"/>
      <c r="AK34" s="1038">
        <v>119</v>
      </c>
      <c r="AL34" s="1032"/>
      <c r="AM34" s="1032"/>
      <c r="AN34" s="1032"/>
      <c r="AO34" s="1032"/>
      <c r="AP34" s="1032">
        <v>1295</v>
      </c>
      <c r="AQ34" s="1032"/>
      <c r="AR34" s="1032"/>
      <c r="AS34" s="1032"/>
      <c r="AT34" s="1032"/>
      <c r="AU34" s="1032">
        <v>756</v>
      </c>
      <c r="AV34" s="1032"/>
      <c r="AW34" s="1032"/>
      <c r="AX34" s="1032"/>
      <c r="AY34" s="1032"/>
      <c r="AZ34" s="1097" t="s">
        <v>608</v>
      </c>
      <c r="BA34" s="1097"/>
      <c r="BB34" s="1097"/>
      <c r="BC34" s="1097"/>
      <c r="BD34" s="1097"/>
      <c r="BE34" s="1087" t="s">
        <v>410</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2">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8"/>
      <c r="AL35" s="1032"/>
      <c r="AM35" s="1032"/>
      <c r="AN35" s="1032"/>
      <c r="AO35" s="1032"/>
      <c r="AP35" s="1032"/>
      <c r="AQ35" s="1032"/>
      <c r="AR35" s="1032"/>
      <c r="AS35" s="1032"/>
      <c r="AT35" s="1032"/>
      <c r="AU35" s="1032"/>
      <c r="AV35" s="1032"/>
      <c r="AW35" s="1032"/>
      <c r="AX35" s="1032"/>
      <c r="AY35" s="1032"/>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2">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8"/>
      <c r="AL36" s="1032"/>
      <c r="AM36" s="1032"/>
      <c r="AN36" s="1032"/>
      <c r="AO36" s="1032"/>
      <c r="AP36" s="1032"/>
      <c r="AQ36" s="1032"/>
      <c r="AR36" s="1032"/>
      <c r="AS36" s="1032"/>
      <c r="AT36" s="1032"/>
      <c r="AU36" s="1032"/>
      <c r="AV36" s="1032"/>
      <c r="AW36" s="1032"/>
      <c r="AX36" s="1032"/>
      <c r="AY36" s="1032"/>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2">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8"/>
      <c r="AL37" s="1032"/>
      <c r="AM37" s="1032"/>
      <c r="AN37" s="1032"/>
      <c r="AO37" s="1032"/>
      <c r="AP37" s="1032"/>
      <c r="AQ37" s="1032"/>
      <c r="AR37" s="1032"/>
      <c r="AS37" s="1032"/>
      <c r="AT37" s="1032"/>
      <c r="AU37" s="1032"/>
      <c r="AV37" s="1032"/>
      <c r="AW37" s="1032"/>
      <c r="AX37" s="1032"/>
      <c r="AY37" s="1032"/>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2">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8"/>
      <c r="AL38" s="1032"/>
      <c r="AM38" s="1032"/>
      <c r="AN38" s="1032"/>
      <c r="AO38" s="1032"/>
      <c r="AP38" s="1032"/>
      <c r="AQ38" s="1032"/>
      <c r="AR38" s="1032"/>
      <c r="AS38" s="1032"/>
      <c r="AT38" s="1032"/>
      <c r="AU38" s="1032"/>
      <c r="AV38" s="1032"/>
      <c r="AW38" s="1032"/>
      <c r="AX38" s="1032"/>
      <c r="AY38" s="1032"/>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2">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8"/>
      <c r="AL39" s="1032"/>
      <c r="AM39" s="1032"/>
      <c r="AN39" s="1032"/>
      <c r="AO39" s="1032"/>
      <c r="AP39" s="1032"/>
      <c r="AQ39" s="1032"/>
      <c r="AR39" s="1032"/>
      <c r="AS39" s="1032"/>
      <c r="AT39" s="1032"/>
      <c r="AU39" s="1032"/>
      <c r="AV39" s="1032"/>
      <c r="AW39" s="1032"/>
      <c r="AX39" s="1032"/>
      <c r="AY39" s="1032"/>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2">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8"/>
      <c r="AL40" s="1032"/>
      <c r="AM40" s="1032"/>
      <c r="AN40" s="1032"/>
      <c r="AO40" s="1032"/>
      <c r="AP40" s="1032"/>
      <c r="AQ40" s="1032"/>
      <c r="AR40" s="1032"/>
      <c r="AS40" s="1032"/>
      <c r="AT40" s="1032"/>
      <c r="AU40" s="1032"/>
      <c r="AV40" s="1032"/>
      <c r="AW40" s="1032"/>
      <c r="AX40" s="1032"/>
      <c r="AY40" s="1032"/>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2">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8"/>
      <c r="AL41" s="1032"/>
      <c r="AM41" s="1032"/>
      <c r="AN41" s="1032"/>
      <c r="AO41" s="1032"/>
      <c r="AP41" s="1032"/>
      <c r="AQ41" s="1032"/>
      <c r="AR41" s="1032"/>
      <c r="AS41" s="1032"/>
      <c r="AT41" s="1032"/>
      <c r="AU41" s="1032"/>
      <c r="AV41" s="1032"/>
      <c r="AW41" s="1032"/>
      <c r="AX41" s="1032"/>
      <c r="AY41" s="1032"/>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2">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8"/>
      <c r="AL42" s="1032"/>
      <c r="AM42" s="1032"/>
      <c r="AN42" s="1032"/>
      <c r="AO42" s="1032"/>
      <c r="AP42" s="1032"/>
      <c r="AQ42" s="1032"/>
      <c r="AR42" s="1032"/>
      <c r="AS42" s="1032"/>
      <c r="AT42" s="1032"/>
      <c r="AU42" s="1032"/>
      <c r="AV42" s="1032"/>
      <c r="AW42" s="1032"/>
      <c r="AX42" s="1032"/>
      <c r="AY42" s="1032"/>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2">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8"/>
      <c r="AL43" s="1032"/>
      <c r="AM43" s="1032"/>
      <c r="AN43" s="1032"/>
      <c r="AO43" s="1032"/>
      <c r="AP43" s="1032"/>
      <c r="AQ43" s="1032"/>
      <c r="AR43" s="1032"/>
      <c r="AS43" s="1032"/>
      <c r="AT43" s="1032"/>
      <c r="AU43" s="1032"/>
      <c r="AV43" s="1032"/>
      <c r="AW43" s="1032"/>
      <c r="AX43" s="1032"/>
      <c r="AY43" s="1032"/>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2">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8"/>
      <c r="AL44" s="1032"/>
      <c r="AM44" s="1032"/>
      <c r="AN44" s="1032"/>
      <c r="AO44" s="1032"/>
      <c r="AP44" s="1032"/>
      <c r="AQ44" s="1032"/>
      <c r="AR44" s="1032"/>
      <c r="AS44" s="1032"/>
      <c r="AT44" s="1032"/>
      <c r="AU44" s="1032"/>
      <c r="AV44" s="1032"/>
      <c r="AW44" s="1032"/>
      <c r="AX44" s="1032"/>
      <c r="AY44" s="1032"/>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2">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8"/>
      <c r="AL45" s="1032"/>
      <c r="AM45" s="1032"/>
      <c r="AN45" s="1032"/>
      <c r="AO45" s="1032"/>
      <c r="AP45" s="1032"/>
      <c r="AQ45" s="1032"/>
      <c r="AR45" s="1032"/>
      <c r="AS45" s="1032"/>
      <c r="AT45" s="1032"/>
      <c r="AU45" s="1032"/>
      <c r="AV45" s="1032"/>
      <c r="AW45" s="1032"/>
      <c r="AX45" s="1032"/>
      <c r="AY45" s="1032"/>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2">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8"/>
      <c r="AL46" s="1032"/>
      <c r="AM46" s="1032"/>
      <c r="AN46" s="1032"/>
      <c r="AO46" s="1032"/>
      <c r="AP46" s="1032"/>
      <c r="AQ46" s="1032"/>
      <c r="AR46" s="1032"/>
      <c r="AS46" s="1032"/>
      <c r="AT46" s="1032"/>
      <c r="AU46" s="1032"/>
      <c r="AV46" s="1032"/>
      <c r="AW46" s="1032"/>
      <c r="AX46" s="1032"/>
      <c r="AY46" s="1032"/>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2">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8"/>
      <c r="AL47" s="1032"/>
      <c r="AM47" s="1032"/>
      <c r="AN47" s="1032"/>
      <c r="AO47" s="1032"/>
      <c r="AP47" s="1032"/>
      <c r="AQ47" s="1032"/>
      <c r="AR47" s="1032"/>
      <c r="AS47" s="1032"/>
      <c r="AT47" s="1032"/>
      <c r="AU47" s="1032"/>
      <c r="AV47" s="1032"/>
      <c r="AW47" s="1032"/>
      <c r="AX47" s="1032"/>
      <c r="AY47" s="1032"/>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2">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8"/>
      <c r="AL48" s="1032"/>
      <c r="AM48" s="1032"/>
      <c r="AN48" s="1032"/>
      <c r="AO48" s="1032"/>
      <c r="AP48" s="1032"/>
      <c r="AQ48" s="1032"/>
      <c r="AR48" s="1032"/>
      <c r="AS48" s="1032"/>
      <c r="AT48" s="1032"/>
      <c r="AU48" s="1032"/>
      <c r="AV48" s="1032"/>
      <c r="AW48" s="1032"/>
      <c r="AX48" s="1032"/>
      <c r="AY48" s="1032"/>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2">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8"/>
      <c r="AL49" s="1032"/>
      <c r="AM49" s="1032"/>
      <c r="AN49" s="1032"/>
      <c r="AO49" s="1032"/>
      <c r="AP49" s="1032"/>
      <c r="AQ49" s="1032"/>
      <c r="AR49" s="1032"/>
      <c r="AS49" s="1032"/>
      <c r="AT49" s="1032"/>
      <c r="AU49" s="1032"/>
      <c r="AV49" s="1032"/>
      <c r="AW49" s="1032"/>
      <c r="AX49" s="1032"/>
      <c r="AY49" s="1032"/>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2">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2">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2">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2">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2">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2">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2">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2">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2">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2">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2">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5">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2">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412</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5">
      <c r="A63" s="265" t="s">
        <v>390</v>
      </c>
      <c r="B63" s="1005" t="s">
        <v>413</v>
      </c>
      <c r="C63" s="1006"/>
      <c r="D63" s="1006"/>
      <c r="E63" s="1006"/>
      <c r="F63" s="1006"/>
      <c r="G63" s="1006"/>
      <c r="H63" s="1006"/>
      <c r="I63" s="1006"/>
      <c r="J63" s="1006"/>
      <c r="K63" s="1006"/>
      <c r="L63" s="1006"/>
      <c r="M63" s="1006"/>
      <c r="N63" s="1006"/>
      <c r="O63" s="1006"/>
      <c r="P63" s="1007"/>
      <c r="Q63" s="1023"/>
      <c r="R63" s="1024"/>
      <c r="S63" s="1024"/>
      <c r="T63" s="1024"/>
      <c r="U63" s="1024"/>
      <c r="V63" s="1024"/>
      <c r="W63" s="1024"/>
      <c r="X63" s="1024"/>
      <c r="Y63" s="1024"/>
      <c r="Z63" s="1024"/>
      <c r="AA63" s="1024"/>
      <c r="AB63" s="1024"/>
      <c r="AC63" s="1024"/>
      <c r="AD63" s="1024"/>
      <c r="AE63" s="1083"/>
      <c r="AF63" s="1084">
        <f>SUM(AF28:AJ62)</f>
        <v>651</v>
      </c>
      <c r="AG63" s="1020"/>
      <c r="AH63" s="1020"/>
      <c r="AI63" s="1020"/>
      <c r="AJ63" s="1085"/>
      <c r="AK63" s="1086"/>
      <c r="AL63" s="1024"/>
      <c r="AM63" s="1024"/>
      <c r="AN63" s="1024"/>
      <c r="AO63" s="1024"/>
      <c r="AP63" s="1020">
        <f>SUM(AP28:AT62)</f>
        <v>1689</v>
      </c>
      <c r="AQ63" s="1020"/>
      <c r="AR63" s="1020"/>
      <c r="AS63" s="1020"/>
      <c r="AT63" s="1020"/>
      <c r="AU63" s="1020">
        <f>SUM(AU28:AY62)</f>
        <v>889</v>
      </c>
      <c r="AV63" s="1020"/>
      <c r="AW63" s="1020"/>
      <c r="AX63" s="1020"/>
      <c r="AY63" s="1020"/>
      <c r="AZ63" s="1080"/>
      <c r="BA63" s="1080"/>
      <c r="BB63" s="1080"/>
      <c r="BC63" s="1080"/>
      <c r="BD63" s="1080"/>
      <c r="BE63" s="1021"/>
      <c r="BF63" s="1021"/>
      <c r="BG63" s="1021"/>
      <c r="BH63" s="1021"/>
      <c r="BI63" s="1022"/>
      <c r="BJ63" s="1081" t="s">
        <v>414</v>
      </c>
      <c r="BK63" s="1012"/>
      <c r="BL63" s="1012"/>
      <c r="BM63" s="1012"/>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5">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2">
      <c r="A66" s="1050" t="s">
        <v>416</v>
      </c>
      <c r="B66" s="1051"/>
      <c r="C66" s="1051"/>
      <c r="D66" s="1051"/>
      <c r="E66" s="1051"/>
      <c r="F66" s="1051"/>
      <c r="G66" s="1051"/>
      <c r="H66" s="1051"/>
      <c r="I66" s="1051"/>
      <c r="J66" s="1051"/>
      <c r="K66" s="1051"/>
      <c r="L66" s="1051"/>
      <c r="M66" s="1051"/>
      <c r="N66" s="1051"/>
      <c r="O66" s="1051"/>
      <c r="P66" s="1052"/>
      <c r="Q66" s="1056" t="s">
        <v>417</v>
      </c>
      <c r="R66" s="1057"/>
      <c r="S66" s="1057"/>
      <c r="T66" s="1057"/>
      <c r="U66" s="1058"/>
      <c r="V66" s="1056" t="s">
        <v>396</v>
      </c>
      <c r="W66" s="1057"/>
      <c r="X66" s="1057"/>
      <c r="Y66" s="1057"/>
      <c r="Z66" s="1058"/>
      <c r="AA66" s="1056" t="s">
        <v>418</v>
      </c>
      <c r="AB66" s="1057"/>
      <c r="AC66" s="1057"/>
      <c r="AD66" s="1057"/>
      <c r="AE66" s="1058"/>
      <c r="AF66" s="1062" t="s">
        <v>419</v>
      </c>
      <c r="AG66" s="1063"/>
      <c r="AH66" s="1063"/>
      <c r="AI66" s="1063"/>
      <c r="AJ66" s="1064"/>
      <c r="AK66" s="1056" t="s">
        <v>420</v>
      </c>
      <c r="AL66" s="1051"/>
      <c r="AM66" s="1051"/>
      <c r="AN66" s="1051"/>
      <c r="AO66" s="1052"/>
      <c r="AP66" s="1056" t="s">
        <v>421</v>
      </c>
      <c r="AQ66" s="1057"/>
      <c r="AR66" s="1057"/>
      <c r="AS66" s="1057"/>
      <c r="AT66" s="1058"/>
      <c r="AU66" s="1056" t="s">
        <v>422</v>
      </c>
      <c r="AV66" s="1057"/>
      <c r="AW66" s="1057"/>
      <c r="AX66" s="1057"/>
      <c r="AY66" s="1058"/>
      <c r="AZ66" s="1056" t="s">
        <v>377</v>
      </c>
      <c r="BA66" s="1057"/>
      <c r="BB66" s="1057"/>
      <c r="BC66" s="1057"/>
      <c r="BD66" s="1072"/>
      <c r="BE66" s="266"/>
      <c r="BF66" s="266"/>
      <c r="BG66" s="266"/>
      <c r="BH66" s="266"/>
      <c r="BI66" s="266"/>
      <c r="BJ66" s="266"/>
      <c r="BK66" s="266"/>
      <c r="BL66" s="266"/>
      <c r="BM66" s="266"/>
      <c r="BN66" s="266"/>
      <c r="BO66" s="266"/>
      <c r="BP66" s="266"/>
      <c r="BQ66" s="263">
        <v>60</v>
      </c>
      <c r="BR66" s="268"/>
      <c r="BS66" s="1014"/>
      <c r="BT66" s="1015"/>
      <c r="BU66" s="1015"/>
      <c r="BV66" s="1015"/>
      <c r="BW66" s="1015"/>
      <c r="BX66" s="1015"/>
      <c r="BY66" s="1015"/>
      <c r="BZ66" s="1015"/>
      <c r="CA66" s="1015"/>
      <c r="CB66" s="1015"/>
      <c r="CC66" s="1015"/>
      <c r="CD66" s="1015"/>
      <c r="CE66" s="1015"/>
      <c r="CF66" s="1015"/>
      <c r="CG66" s="1016"/>
      <c r="CH66" s="1017"/>
      <c r="CI66" s="1018"/>
      <c r="CJ66" s="1018"/>
      <c r="CK66" s="1018"/>
      <c r="CL66" s="1019"/>
      <c r="CM66" s="1017"/>
      <c r="CN66" s="1018"/>
      <c r="CO66" s="1018"/>
      <c r="CP66" s="1018"/>
      <c r="CQ66" s="1019"/>
      <c r="CR66" s="1017"/>
      <c r="CS66" s="1018"/>
      <c r="CT66" s="1018"/>
      <c r="CU66" s="1018"/>
      <c r="CV66" s="1019"/>
      <c r="CW66" s="1017"/>
      <c r="CX66" s="1018"/>
      <c r="CY66" s="1018"/>
      <c r="CZ66" s="1018"/>
      <c r="DA66" s="1019"/>
      <c r="DB66" s="1017"/>
      <c r="DC66" s="1018"/>
      <c r="DD66" s="1018"/>
      <c r="DE66" s="1018"/>
      <c r="DF66" s="1019"/>
      <c r="DG66" s="1017"/>
      <c r="DH66" s="1018"/>
      <c r="DI66" s="1018"/>
      <c r="DJ66" s="1018"/>
      <c r="DK66" s="1019"/>
      <c r="DL66" s="1017"/>
      <c r="DM66" s="1018"/>
      <c r="DN66" s="1018"/>
      <c r="DO66" s="1018"/>
      <c r="DP66" s="1019"/>
      <c r="DQ66" s="1017"/>
      <c r="DR66" s="1018"/>
      <c r="DS66" s="1018"/>
      <c r="DT66" s="1018"/>
      <c r="DU66" s="1019"/>
      <c r="DV66" s="1002"/>
      <c r="DW66" s="1003"/>
      <c r="DX66" s="1003"/>
      <c r="DY66" s="1003"/>
      <c r="DZ66" s="1004"/>
      <c r="EA66" s="247"/>
    </row>
    <row r="67" spans="1:131" s="248" customFormat="1" ht="26.25" customHeight="1" thickBot="1" x14ac:dyDescent="0.25">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14"/>
      <c r="BT67" s="1015"/>
      <c r="BU67" s="1015"/>
      <c r="BV67" s="1015"/>
      <c r="BW67" s="1015"/>
      <c r="BX67" s="1015"/>
      <c r="BY67" s="1015"/>
      <c r="BZ67" s="1015"/>
      <c r="CA67" s="1015"/>
      <c r="CB67" s="1015"/>
      <c r="CC67" s="1015"/>
      <c r="CD67" s="1015"/>
      <c r="CE67" s="1015"/>
      <c r="CF67" s="1015"/>
      <c r="CG67" s="1016"/>
      <c r="CH67" s="1017"/>
      <c r="CI67" s="1018"/>
      <c r="CJ67" s="1018"/>
      <c r="CK67" s="1018"/>
      <c r="CL67" s="1019"/>
      <c r="CM67" s="1017"/>
      <c r="CN67" s="1018"/>
      <c r="CO67" s="1018"/>
      <c r="CP67" s="1018"/>
      <c r="CQ67" s="1019"/>
      <c r="CR67" s="1017"/>
      <c r="CS67" s="1018"/>
      <c r="CT67" s="1018"/>
      <c r="CU67" s="1018"/>
      <c r="CV67" s="1019"/>
      <c r="CW67" s="1017"/>
      <c r="CX67" s="1018"/>
      <c r="CY67" s="1018"/>
      <c r="CZ67" s="1018"/>
      <c r="DA67" s="1019"/>
      <c r="DB67" s="1017"/>
      <c r="DC67" s="1018"/>
      <c r="DD67" s="1018"/>
      <c r="DE67" s="1018"/>
      <c r="DF67" s="1019"/>
      <c r="DG67" s="1017"/>
      <c r="DH67" s="1018"/>
      <c r="DI67" s="1018"/>
      <c r="DJ67" s="1018"/>
      <c r="DK67" s="1019"/>
      <c r="DL67" s="1017"/>
      <c r="DM67" s="1018"/>
      <c r="DN67" s="1018"/>
      <c r="DO67" s="1018"/>
      <c r="DP67" s="1019"/>
      <c r="DQ67" s="1017"/>
      <c r="DR67" s="1018"/>
      <c r="DS67" s="1018"/>
      <c r="DT67" s="1018"/>
      <c r="DU67" s="1019"/>
      <c r="DV67" s="1002"/>
      <c r="DW67" s="1003"/>
      <c r="DX67" s="1003"/>
      <c r="DY67" s="1003"/>
      <c r="DZ67" s="1004"/>
      <c r="EA67" s="247"/>
    </row>
    <row r="68" spans="1:131" s="248" customFormat="1" ht="26.25" customHeight="1" thickTop="1" x14ac:dyDescent="0.2">
      <c r="A68" s="259">
        <v>1</v>
      </c>
      <c r="B68" s="766" t="s">
        <v>590</v>
      </c>
      <c r="C68" s="767"/>
      <c r="D68" s="767"/>
      <c r="E68" s="767"/>
      <c r="F68" s="767"/>
      <c r="G68" s="767"/>
      <c r="H68" s="767"/>
      <c r="I68" s="767"/>
      <c r="J68" s="767"/>
      <c r="K68" s="767"/>
      <c r="L68" s="767"/>
      <c r="M68" s="767"/>
      <c r="N68" s="767"/>
      <c r="O68" s="767"/>
      <c r="P68" s="768"/>
      <c r="Q68" s="1043">
        <v>60</v>
      </c>
      <c r="R68" s="1040"/>
      <c r="S68" s="1040"/>
      <c r="T68" s="1040"/>
      <c r="U68" s="1040"/>
      <c r="V68" s="1040">
        <v>19</v>
      </c>
      <c r="W68" s="1040"/>
      <c r="X68" s="1040"/>
      <c r="Y68" s="1040"/>
      <c r="Z68" s="1040"/>
      <c r="AA68" s="1040">
        <v>42</v>
      </c>
      <c r="AB68" s="1040"/>
      <c r="AC68" s="1040"/>
      <c r="AD68" s="1040"/>
      <c r="AE68" s="1040"/>
      <c r="AF68" s="1040">
        <v>42</v>
      </c>
      <c r="AG68" s="1040"/>
      <c r="AH68" s="1040"/>
      <c r="AI68" s="1040"/>
      <c r="AJ68" s="1040"/>
      <c r="AK68" s="1040" t="s">
        <v>605</v>
      </c>
      <c r="AL68" s="1040"/>
      <c r="AM68" s="1040"/>
      <c r="AN68" s="1040"/>
      <c r="AO68" s="1040"/>
      <c r="AP68" s="1040" t="s">
        <v>606</v>
      </c>
      <c r="AQ68" s="1040"/>
      <c r="AR68" s="1040"/>
      <c r="AS68" s="1040"/>
      <c r="AT68" s="1040"/>
      <c r="AU68" s="1040" t="s">
        <v>605</v>
      </c>
      <c r="AV68" s="1040"/>
      <c r="AW68" s="1040"/>
      <c r="AX68" s="1040"/>
      <c r="AY68" s="1040"/>
      <c r="AZ68" s="1041"/>
      <c r="BA68" s="1041"/>
      <c r="BB68" s="1041"/>
      <c r="BC68" s="1041"/>
      <c r="BD68" s="1042"/>
      <c r="BE68" s="266"/>
      <c r="BF68" s="266"/>
      <c r="BG68" s="266"/>
      <c r="BH68" s="266"/>
      <c r="BI68" s="266"/>
      <c r="BJ68" s="266"/>
      <c r="BK68" s="266"/>
      <c r="BL68" s="266"/>
      <c r="BM68" s="266"/>
      <c r="BN68" s="266"/>
      <c r="BO68" s="266"/>
      <c r="BP68" s="266"/>
      <c r="BQ68" s="263">
        <v>62</v>
      </c>
      <c r="BR68" s="268"/>
      <c r="BS68" s="1014"/>
      <c r="BT68" s="1015"/>
      <c r="BU68" s="1015"/>
      <c r="BV68" s="1015"/>
      <c r="BW68" s="1015"/>
      <c r="BX68" s="1015"/>
      <c r="BY68" s="1015"/>
      <c r="BZ68" s="1015"/>
      <c r="CA68" s="1015"/>
      <c r="CB68" s="1015"/>
      <c r="CC68" s="1015"/>
      <c r="CD68" s="1015"/>
      <c r="CE68" s="1015"/>
      <c r="CF68" s="1015"/>
      <c r="CG68" s="1016"/>
      <c r="CH68" s="1017"/>
      <c r="CI68" s="1018"/>
      <c r="CJ68" s="1018"/>
      <c r="CK68" s="1018"/>
      <c r="CL68" s="1019"/>
      <c r="CM68" s="1017"/>
      <c r="CN68" s="1018"/>
      <c r="CO68" s="1018"/>
      <c r="CP68" s="1018"/>
      <c r="CQ68" s="1019"/>
      <c r="CR68" s="1017"/>
      <c r="CS68" s="1018"/>
      <c r="CT68" s="1018"/>
      <c r="CU68" s="1018"/>
      <c r="CV68" s="1019"/>
      <c r="CW68" s="1017"/>
      <c r="CX68" s="1018"/>
      <c r="CY68" s="1018"/>
      <c r="CZ68" s="1018"/>
      <c r="DA68" s="1019"/>
      <c r="DB68" s="1017"/>
      <c r="DC68" s="1018"/>
      <c r="DD68" s="1018"/>
      <c r="DE68" s="1018"/>
      <c r="DF68" s="1019"/>
      <c r="DG68" s="1017"/>
      <c r="DH68" s="1018"/>
      <c r="DI68" s="1018"/>
      <c r="DJ68" s="1018"/>
      <c r="DK68" s="1019"/>
      <c r="DL68" s="1017"/>
      <c r="DM68" s="1018"/>
      <c r="DN68" s="1018"/>
      <c r="DO68" s="1018"/>
      <c r="DP68" s="1019"/>
      <c r="DQ68" s="1017"/>
      <c r="DR68" s="1018"/>
      <c r="DS68" s="1018"/>
      <c r="DT68" s="1018"/>
      <c r="DU68" s="1019"/>
      <c r="DV68" s="1002"/>
      <c r="DW68" s="1003"/>
      <c r="DX68" s="1003"/>
      <c r="DY68" s="1003"/>
      <c r="DZ68" s="1004"/>
      <c r="EA68" s="247"/>
    </row>
    <row r="69" spans="1:131" s="248" customFormat="1" ht="26.25" customHeight="1" x14ac:dyDescent="0.2">
      <c r="A69" s="262">
        <v>2</v>
      </c>
      <c r="B69" s="763" t="s">
        <v>591</v>
      </c>
      <c r="C69" s="764"/>
      <c r="D69" s="764"/>
      <c r="E69" s="764"/>
      <c r="F69" s="764"/>
      <c r="G69" s="764"/>
      <c r="H69" s="764"/>
      <c r="I69" s="764"/>
      <c r="J69" s="764"/>
      <c r="K69" s="764"/>
      <c r="L69" s="764"/>
      <c r="M69" s="764"/>
      <c r="N69" s="764"/>
      <c r="O69" s="764"/>
      <c r="P69" s="765"/>
      <c r="Q69" s="1035">
        <v>15</v>
      </c>
      <c r="R69" s="1032"/>
      <c r="S69" s="1032"/>
      <c r="T69" s="1032"/>
      <c r="U69" s="1032"/>
      <c r="V69" s="1032">
        <v>11</v>
      </c>
      <c r="W69" s="1032"/>
      <c r="X69" s="1032"/>
      <c r="Y69" s="1032"/>
      <c r="Z69" s="1032"/>
      <c r="AA69" s="1032">
        <f>Q69-V69</f>
        <v>4</v>
      </c>
      <c r="AB69" s="1032"/>
      <c r="AC69" s="1032"/>
      <c r="AD69" s="1032"/>
      <c r="AE69" s="1032"/>
      <c r="AF69" s="1032">
        <v>4</v>
      </c>
      <c r="AG69" s="1032"/>
      <c r="AH69" s="1032"/>
      <c r="AI69" s="1032"/>
      <c r="AJ69" s="1032"/>
      <c r="AK69" s="1032" t="s">
        <v>607</v>
      </c>
      <c r="AL69" s="1032"/>
      <c r="AM69" s="1032"/>
      <c r="AN69" s="1032"/>
      <c r="AO69" s="1032"/>
      <c r="AP69" s="1032" t="s">
        <v>608</v>
      </c>
      <c r="AQ69" s="1032"/>
      <c r="AR69" s="1032"/>
      <c r="AS69" s="1032"/>
      <c r="AT69" s="1032"/>
      <c r="AU69" s="1032" t="s">
        <v>609</v>
      </c>
      <c r="AV69" s="1032"/>
      <c r="AW69" s="1032"/>
      <c r="AX69" s="1032"/>
      <c r="AY69" s="1032"/>
      <c r="AZ69" s="1033"/>
      <c r="BA69" s="1033"/>
      <c r="BB69" s="1033"/>
      <c r="BC69" s="1033"/>
      <c r="BD69" s="1034"/>
      <c r="BE69" s="266"/>
      <c r="BF69" s="266"/>
      <c r="BG69" s="266"/>
      <c r="BH69" s="266"/>
      <c r="BI69" s="266"/>
      <c r="BJ69" s="266"/>
      <c r="BK69" s="266"/>
      <c r="BL69" s="266"/>
      <c r="BM69" s="266"/>
      <c r="BN69" s="266"/>
      <c r="BO69" s="266"/>
      <c r="BP69" s="266"/>
      <c r="BQ69" s="263">
        <v>63</v>
      </c>
      <c r="BR69" s="268"/>
      <c r="BS69" s="1014"/>
      <c r="BT69" s="1015"/>
      <c r="BU69" s="1015"/>
      <c r="BV69" s="1015"/>
      <c r="BW69" s="1015"/>
      <c r="BX69" s="1015"/>
      <c r="BY69" s="1015"/>
      <c r="BZ69" s="1015"/>
      <c r="CA69" s="1015"/>
      <c r="CB69" s="1015"/>
      <c r="CC69" s="1015"/>
      <c r="CD69" s="1015"/>
      <c r="CE69" s="1015"/>
      <c r="CF69" s="1015"/>
      <c r="CG69" s="1016"/>
      <c r="CH69" s="1017"/>
      <c r="CI69" s="1018"/>
      <c r="CJ69" s="1018"/>
      <c r="CK69" s="1018"/>
      <c r="CL69" s="1019"/>
      <c r="CM69" s="1017"/>
      <c r="CN69" s="1018"/>
      <c r="CO69" s="1018"/>
      <c r="CP69" s="1018"/>
      <c r="CQ69" s="1019"/>
      <c r="CR69" s="1017"/>
      <c r="CS69" s="1018"/>
      <c r="CT69" s="1018"/>
      <c r="CU69" s="1018"/>
      <c r="CV69" s="1019"/>
      <c r="CW69" s="1017"/>
      <c r="CX69" s="1018"/>
      <c r="CY69" s="1018"/>
      <c r="CZ69" s="1018"/>
      <c r="DA69" s="1019"/>
      <c r="DB69" s="1017"/>
      <c r="DC69" s="1018"/>
      <c r="DD69" s="1018"/>
      <c r="DE69" s="1018"/>
      <c r="DF69" s="1019"/>
      <c r="DG69" s="1017"/>
      <c r="DH69" s="1018"/>
      <c r="DI69" s="1018"/>
      <c r="DJ69" s="1018"/>
      <c r="DK69" s="1019"/>
      <c r="DL69" s="1017"/>
      <c r="DM69" s="1018"/>
      <c r="DN69" s="1018"/>
      <c r="DO69" s="1018"/>
      <c r="DP69" s="1019"/>
      <c r="DQ69" s="1017"/>
      <c r="DR69" s="1018"/>
      <c r="DS69" s="1018"/>
      <c r="DT69" s="1018"/>
      <c r="DU69" s="1019"/>
      <c r="DV69" s="1002"/>
      <c r="DW69" s="1003"/>
      <c r="DX69" s="1003"/>
      <c r="DY69" s="1003"/>
      <c r="DZ69" s="1004"/>
      <c r="EA69" s="247"/>
    </row>
    <row r="70" spans="1:131" s="248" customFormat="1" ht="26.25" customHeight="1" x14ac:dyDescent="0.2">
      <c r="A70" s="262">
        <v>3</v>
      </c>
      <c r="B70" s="763" t="s">
        <v>592</v>
      </c>
      <c r="C70" s="764"/>
      <c r="D70" s="764"/>
      <c r="E70" s="764"/>
      <c r="F70" s="764"/>
      <c r="G70" s="764"/>
      <c r="H70" s="764"/>
      <c r="I70" s="764"/>
      <c r="J70" s="764"/>
      <c r="K70" s="764"/>
      <c r="L70" s="764"/>
      <c r="M70" s="764"/>
      <c r="N70" s="764"/>
      <c r="O70" s="764"/>
      <c r="P70" s="765"/>
      <c r="Q70" s="1035">
        <v>211</v>
      </c>
      <c r="R70" s="1032"/>
      <c r="S70" s="1032"/>
      <c r="T70" s="1032"/>
      <c r="U70" s="1032"/>
      <c r="V70" s="1032">
        <v>198</v>
      </c>
      <c r="W70" s="1032"/>
      <c r="X70" s="1032"/>
      <c r="Y70" s="1032"/>
      <c r="Z70" s="1032"/>
      <c r="AA70" s="1032">
        <f t="shared" ref="AA70:AA76" si="1">Q70-V70</f>
        <v>13</v>
      </c>
      <c r="AB70" s="1032"/>
      <c r="AC70" s="1032"/>
      <c r="AD70" s="1032"/>
      <c r="AE70" s="1032"/>
      <c r="AF70" s="1032">
        <v>13</v>
      </c>
      <c r="AG70" s="1032"/>
      <c r="AH70" s="1032"/>
      <c r="AI70" s="1032"/>
      <c r="AJ70" s="1032"/>
      <c r="AK70" s="1032" t="s">
        <v>608</v>
      </c>
      <c r="AL70" s="1032"/>
      <c r="AM70" s="1032"/>
      <c r="AN70" s="1032"/>
      <c r="AO70" s="1032"/>
      <c r="AP70" s="1032" t="s">
        <v>605</v>
      </c>
      <c r="AQ70" s="1032"/>
      <c r="AR70" s="1032"/>
      <c r="AS70" s="1032"/>
      <c r="AT70" s="1032"/>
      <c r="AU70" s="1032" t="s">
        <v>606</v>
      </c>
      <c r="AV70" s="1032"/>
      <c r="AW70" s="1032"/>
      <c r="AX70" s="1032"/>
      <c r="AY70" s="1032"/>
      <c r="AZ70" s="1033"/>
      <c r="BA70" s="1033"/>
      <c r="BB70" s="1033"/>
      <c r="BC70" s="1033"/>
      <c r="BD70" s="1034"/>
      <c r="BE70" s="266"/>
      <c r="BF70" s="266"/>
      <c r="BG70" s="266"/>
      <c r="BH70" s="266"/>
      <c r="BI70" s="266"/>
      <c r="BJ70" s="266"/>
      <c r="BK70" s="266"/>
      <c r="BL70" s="266"/>
      <c r="BM70" s="266"/>
      <c r="BN70" s="266"/>
      <c r="BO70" s="266"/>
      <c r="BP70" s="266"/>
      <c r="BQ70" s="263">
        <v>64</v>
      </c>
      <c r="BR70" s="268"/>
      <c r="BS70" s="1014"/>
      <c r="BT70" s="1015"/>
      <c r="BU70" s="1015"/>
      <c r="BV70" s="1015"/>
      <c r="BW70" s="1015"/>
      <c r="BX70" s="1015"/>
      <c r="BY70" s="1015"/>
      <c r="BZ70" s="1015"/>
      <c r="CA70" s="1015"/>
      <c r="CB70" s="1015"/>
      <c r="CC70" s="1015"/>
      <c r="CD70" s="1015"/>
      <c r="CE70" s="1015"/>
      <c r="CF70" s="1015"/>
      <c r="CG70" s="1016"/>
      <c r="CH70" s="1017"/>
      <c r="CI70" s="1018"/>
      <c r="CJ70" s="1018"/>
      <c r="CK70" s="1018"/>
      <c r="CL70" s="1019"/>
      <c r="CM70" s="1017"/>
      <c r="CN70" s="1018"/>
      <c r="CO70" s="1018"/>
      <c r="CP70" s="1018"/>
      <c r="CQ70" s="1019"/>
      <c r="CR70" s="1017"/>
      <c r="CS70" s="1018"/>
      <c r="CT70" s="1018"/>
      <c r="CU70" s="1018"/>
      <c r="CV70" s="1019"/>
      <c r="CW70" s="1017"/>
      <c r="CX70" s="1018"/>
      <c r="CY70" s="1018"/>
      <c r="CZ70" s="1018"/>
      <c r="DA70" s="1019"/>
      <c r="DB70" s="1017"/>
      <c r="DC70" s="1018"/>
      <c r="DD70" s="1018"/>
      <c r="DE70" s="1018"/>
      <c r="DF70" s="1019"/>
      <c r="DG70" s="1017"/>
      <c r="DH70" s="1018"/>
      <c r="DI70" s="1018"/>
      <c r="DJ70" s="1018"/>
      <c r="DK70" s="1019"/>
      <c r="DL70" s="1017"/>
      <c r="DM70" s="1018"/>
      <c r="DN70" s="1018"/>
      <c r="DO70" s="1018"/>
      <c r="DP70" s="1019"/>
      <c r="DQ70" s="1017"/>
      <c r="DR70" s="1018"/>
      <c r="DS70" s="1018"/>
      <c r="DT70" s="1018"/>
      <c r="DU70" s="1019"/>
      <c r="DV70" s="1002"/>
      <c r="DW70" s="1003"/>
      <c r="DX70" s="1003"/>
      <c r="DY70" s="1003"/>
      <c r="DZ70" s="1004"/>
      <c r="EA70" s="247"/>
    </row>
    <row r="71" spans="1:131" s="248" customFormat="1" ht="26.25" customHeight="1" x14ac:dyDescent="0.2">
      <c r="A71" s="262">
        <v>4</v>
      </c>
      <c r="B71" s="763" t="s">
        <v>593</v>
      </c>
      <c r="C71" s="764"/>
      <c r="D71" s="764"/>
      <c r="E71" s="764"/>
      <c r="F71" s="764"/>
      <c r="G71" s="764"/>
      <c r="H71" s="764"/>
      <c r="I71" s="764"/>
      <c r="J71" s="764"/>
      <c r="K71" s="764"/>
      <c r="L71" s="764"/>
      <c r="M71" s="764"/>
      <c r="N71" s="764"/>
      <c r="O71" s="764"/>
      <c r="P71" s="765"/>
      <c r="Q71" s="1035">
        <v>369</v>
      </c>
      <c r="R71" s="1032"/>
      <c r="S71" s="1032"/>
      <c r="T71" s="1032"/>
      <c r="U71" s="1032"/>
      <c r="V71" s="1032">
        <v>327</v>
      </c>
      <c r="W71" s="1032"/>
      <c r="X71" s="1032"/>
      <c r="Y71" s="1032"/>
      <c r="Z71" s="1032"/>
      <c r="AA71" s="1032">
        <f t="shared" si="1"/>
        <v>42</v>
      </c>
      <c r="AB71" s="1032"/>
      <c r="AC71" s="1032"/>
      <c r="AD71" s="1032"/>
      <c r="AE71" s="1032"/>
      <c r="AF71" s="1032">
        <v>42</v>
      </c>
      <c r="AG71" s="1032"/>
      <c r="AH71" s="1032"/>
      <c r="AI71" s="1032"/>
      <c r="AJ71" s="1032"/>
      <c r="AK71" s="1032" t="s">
        <v>605</v>
      </c>
      <c r="AL71" s="1032"/>
      <c r="AM71" s="1032"/>
      <c r="AN71" s="1032"/>
      <c r="AO71" s="1032"/>
      <c r="AP71" s="1032" t="s">
        <v>605</v>
      </c>
      <c r="AQ71" s="1032"/>
      <c r="AR71" s="1032"/>
      <c r="AS71" s="1032"/>
      <c r="AT71" s="1032"/>
      <c r="AU71" s="1032" t="s">
        <v>605</v>
      </c>
      <c r="AV71" s="1032"/>
      <c r="AW71" s="1032"/>
      <c r="AX71" s="1032"/>
      <c r="AY71" s="1032"/>
      <c r="AZ71" s="1033"/>
      <c r="BA71" s="1033"/>
      <c r="BB71" s="1033"/>
      <c r="BC71" s="1033"/>
      <c r="BD71" s="1034"/>
      <c r="BE71" s="266"/>
      <c r="BF71" s="266"/>
      <c r="BG71" s="266"/>
      <c r="BH71" s="266"/>
      <c r="BI71" s="266"/>
      <c r="BJ71" s="266"/>
      <c r="BK71" s="266"/>
      <c r="BL71" s="266"/>
      <c r="BM71" s="266"/>
      <c r="BN71" s="266"/>
      <c r="BO71" s="266"/>
      <c r="BP71" s="266"/>
      <c r="BQ71" s="263">
        <v>65</v>
      </c>
      <c r="BR71" s="268"/>
      <c r="BS71" s="1014"/>
      <c r="BT71" s="1015"/>
      <c r="BU71" s="1015"/>
      <c r="BV71" s="1015"/>
      <c r="BW71" s="1015"/>
      <c r="BX71" s="1015"/>
      <c r="BY71" s="1015"/>
      <c r="BZ71" s="1015"/>
      <c r="CA71" s="1015"/>
      <c r="CB71" s="1015"/>
      <c r="CC71" s="1015"/>
      <c r="CD71" s="1015"/>
      <c r="CE71" s="1015"/>
      <c r="CF71" s="1015"/>
      <c r="CG71" s="1016"/>
      <c r="CH71" s="1017"/>
      <c r="CI71" s="1018"/>
      <c r="CJ71" s="1018"/>
      <c r="CK71" s="1018"/>
      <c r="CL71" s="1019"/>
      <c r="CM71" s="1017"/>
      <c r="CN71" s="1018"/>
      <c r="CO71" s="1018"/>
      <c r="CP71" s="1018"/>
      <c r="CQ71" s="1019"/>
      <c r="CR71" s="1017"/>
      <c r="CS71" s="1018"/>
      <c r="CT71" s="1018"/>
      <c r="CU71" s="1018"/>
      <c r="CV71" s="1019"/>
      <c r="CW71" s="1017"/>
      <c r="CX71" s="1018"/>
      <c r="CY71" s="1018"/>
      <c r="CZ71" s="1018"/>
      <c r="DA71" s="1019"/>
      <c r="DB71" s="1017"/>
      <c r="DC71" s="1018"/>
      <c r="DD71" s="1018"/>
      <c r="DE71" s="1018"/>
      <c r="DF71" s="1019"/>
      <c r="DG71" s="1017"/>
      <c r="DH71" s="1018"/>
      <c r="DI71" s="1018"/>
      <c r="DJ71" s="1018"/>
      <c r="DK71" s="1019"/>
      <c r="DL71" s="1017"/>
      <c r="DM71" s="1018"/>
      <c r="DN71" s="1018"/>
      <c r="DO71" s="1018"/>
      <c r="DP71" s="1019"/>
      <c r="DQ71" s="1017"/>
      <c r="DR71" s="1018"/>
      <c r="DS71" s="1018"/>
      <c r="DT71" s="1018"/>
      <c r="DU71" s="1019"/>
      <c r="DV71" s="1002"/>
      <c r="DW71" s="1003"/>
      <c r="DX71" s="1003"/>
      <c r="DY71" s="1003"/>
      <c r="DZ71" s="1004"/>
      <c r="EA71" s="247"/>
    </row>
    <row r="72" spans="1:131" s="248" customFormat="1" ht="26.25" customHeight="1" x14ac:dyDescent="0.2">
      <c r="A72" s="262">
        <v>5</v>
      </c>
      <c r="B72" s="763" t="s">
        <v>598</v>
      </c>
      <c r="C72" s="764"/>
      <c r="D72" s="764"/>
      <c r="E72" s="764"/>
      <c r="F72" s="764"/>
      <c r="G72" s="764"/>
      <c r="H72" s="764"/>
      <c r="I72" s="764"/>
      <c r="J72" s="764"/>
      <c r="K72" s="764"/>
      <c r="L72" s="764"/>
      <c r="M72" s="764"/>
      <c r="N72" s="764"/>
      <c r="O72" s="764"/>
      <c r="P72" s="765"/>
      <c r="Q72" s="1035">
        <v>39</v>
      </c>
      <c r="R72" s="1032"/>
      <c r="S72" s="1032"/>
      <c r="T72" s="1032"/>
      <c r="U72" s="1032"/>
      <c r="V72" s="1032">
        <v>3</v>
      </c>
      <c r="W72" s="1032"/>
      <c r="X72" s="1032"/>
      <c r="Y72" s="1032"/>
      <c r="Z72" s="1032"/>
      <c r="AA72" s="1032">
        <v>37</v>
      </c>
      <c r="AB72" s="1032"/>
      <c r="AC72" s="1032"/>
      <c r="AD72" s="1032"/>
      <c r="AE72" s="1032"/>
      <c r="AF72" s="1032">
        <v>37</v>
      </c>
      <c r="AG72" s="1032"/>
      <c r="AH72" s="1032"/>
      <c r="AI72" s="1032"/>
      <c r="AJ72" s="1032"/>
      <c r="AK72" s="1032" t="s">
        <v>605</v>
      </c>
      <c r="AL72" s="1032"/>
      <c r="AM72" s="1032"/>
      <c r="AN72" s="1032"/>
      <c r="AO72" s="1032"/>
      <c r="AP72" s="1032" t="s">
        <v>608</v>
      </c>
      <c r="AQ72" s="1032"/>
      <c r="AR72" s="1032"/>
      <c r="AS72" s="1032"/>
      <c r="AT72" s="1032"/>
      <c r="AU72" s="1032" t="s">
        <v>606</v>
      </c>
      <c r="AV72" s="1032"/>
      <c r="AW72" s="1032"/>
      <c r="AX72" s="1032"/>
      <c r="AY72" s="1032"/>
      <c r="AZ72" s="1033"/>
      <c r="BA72" s="1033"/>
      <c r="BB72" s="1033"/>
      <c r="BC72" s="1033"/>
      <c r="BD72" s="1034"/>
      <c r="BE72" s="266"/>
      <c r="BF72" s="266"/>
      <c r="BG72" s="266"/>
      <c r="BH72" s="266"/>
      <c r="BI72" s="266"/>
      <c r="BJ72" s="266"/>
      <c r="BK72" s="266"/>
      <c r="BL72" s="266"/>
      <c r="BM72" s="266"/>
      <c r="BN72" s="266"/>
      <c r="BO72" s="266"/>
      <c r="BP72" s="266"/>
      <c r="BQ72" s="263">
        <v>66</v>
      </c>
      <c r="BR72" s="268"/>
      <c r="BS72" s="1014"/>
      <c r="BT72" s="1015"/>
      <c r="BU72" s="1015"/>
      <c r="BV72" s="1015"/>
      <c r="BW72" s="1015"/>
      <c r="BX72" s="1015"/>
      <c r="BY72" s="1015"/>
      <c r="BZ72" s="1015"/>
      <c r="CA72" s="1015"/>
      <c r="CB72" s="1015"/>
      <c r="CC72" s="1015"/>
      <c r="CD72" s="1015"/>
      <c r="CE72" s="1015"/>
      <c r="CF72" s="1015"/>
      <c r="CG72" s="1016"/>
      <c r="CH72" s="1017"/>
      <c r="CI72" s="1018"/>
      <c r="CJ72" s="1018"/>
      <c r="CK72" s="1018"/>
      <c r="CL72" s="1019"/>
      <c r="CM72" s="1017"/>
      <c r="CN72" s="1018"/>
      <c r="CO72" s="1018"/>
      <c r="CP72" s="1018"/>
      <c r="CQ72" s="1019"/>
      <c r="CR72" s="1017"/>
      <c r="CS72" s="1018"/>
      <c r="CT72" s="1018"/>
      <c r="CU72" s="1018"/>
      <c r="CV72" s="1019"/>
      <c r="CW72" s="1017"/>
      <c r="CX72" s="1018"/>
      <c r="CY72" s="1018"/>
      <c r="CZ72" s="1018"/>
      <c r="DA72" s="1019"/>
      <c r="DB72" s="1017"/>
      <c r="DC72" s="1018"/>
      <c r="DD72" s="1018"/>
      <c r="DE72" s="1018"/>
      <c r="DF72" s="1019"/>
      <c r="DG72" s="1017"/>
      <c r="DH72" s="1018"/>
      <c r="DI72" s="1018"/>
      <c r="DJ72" s="1018"/>
      <c r="DK72" s="1019"/>
      <c r="DL72" s="1017"/>
      <c r="DM72" s="1018"/>
      <c r="DN72" s="1018"/>
      <c r="DO72" s="1018"/>
      <c r="DP72" s="1019"/>
      <c r="DQ72" s="1017"/>
      <c r="DR72" s="1018"/>
      <c r="DS72" s="1018"/>
      <c r="DT72" s="1018"/>
      <c r="DU72" s="1019"/>
      <c r="DV72" s="1002"/>
      <c r="DW72" s="1003"/>
      <c r="DX72" s="1003"/>
      <c r="DY72" s="1003"/>
      <c r="DZ72" s="1004"/>
      <c r="EA72" s="247"/>
    </row>
    <row r="73" spans="1:131" s="248" customFormat="1" ht="26.25" customHeight="1" x14ac:dyDescent="0.2">
      <c r="A73" s="262">
        <v>6</v>
      </c>
      <c r="B73" s="763" t="s">
        <v>594</v>
      </c>
      <c r="C73" s="764"/>
      <c r="D73" s="764"/>
      <c r="E73" s="764"/>
      <c r="F73" s="764"/>
      <c r="G73" s="764"/>
      <c r="H73" s="764"/>
      <c r="I73" s="764"/>
      <c r="J73" s="764"/>
      <c r="K73" s="764"/>
      <c r="L73" s="764"/>
      <c r="M73" s="764"/>
      <c r="N73" s="764"/>
      <c r="O73" s="764"/>
      <c r="P73" s="765"/>
      <c r="Q73" s="1035">
        <v>3463</v>
      </c>
      <c r="R73" s="1032"/>
      <c r="S73" s="1032"/>
      <c r="T73" s="1032"/>
      <c r="U73" s="1032"/>
      <c r="V73" s="1032">
        <v>3147</v>
      </c>
      <c r="W73" s="1032"/>
      <c r="X73" s="1032"/>
      <c r="Y73" s="1032"/>
      <c r="Z73" s="1032"/>
      <c r="AA73" s="1032">
        <f t="shared" si="1"/>
        <v>316</v>
      </c>
      <c r="AB73" s="1032"/>
      <c r="AC73" s="1032"/>
      <c r="AD73" s="1032"/>
      <c r="AE73" s="1032"/>
      <c r="AF73" s="1032">
        <v>316</v>
      </c>
      <c r="AG73" s="1032"/>
      <c r="AH73" s="1032"/>
      <c r="AI73" s="1032"/>
      <c r="AJ73" s="1032"/>
      <c r="AK73" s="1032" t="s">
        <v>607</v>
      </c>
      <c r="AL73" s="1032"/>
      <c r="AM73" s="1032"/>
      <c r="AN73" s="1032"/>
      <c r="AO73" s="1032"/>
      <c r="AP73" s="1032" t="s">
        <v>605</v>
      </c>
      <c r="AQ73" s="1032"/>
      <c r="AR73" s="1032"/>
      <c r="AS73" s="1032"/>
      <c r="AT73" s="1032"/>
      <c r="AU73" s="1032" t="s">
        <v>606</v>
      </c>
      <c r="AV73" s="1032"/>
      <c r="AW73" s="1032"/>
      <c r="AX73" s="1032"/>
      <c r="AY73" s="1032"/>
      <c r="AZ73" s="1033"/>
      <c r="BA73" s="1033"/>
      <c r="BB73" s="1033"/>
      <c r="BC73" s="1033"/>
      <c r="BD73" s="1034"/>
      <c r="BE73" s="266"/>
      <c r="BF73" s="266"/>
      <c r="BG73" s="266"/>
      <c r="BH73" s="266"/>
      <c r="BI73" s="266"/>
      <c r="BJ73" s="266"/>
      <c r="BK73" s="266"/>
      <c r="BL73" s="266"/>
      <c r="BM73" s="266"/>
      <c r="BN73" s="266"/>
      <c r="BO73" s="266"/>
      <c r="BP73" s="266"/>
      <c r="BQ73" s="263">
        <v>67</v>
      </c>
      <c r="BR73" s="268"/>
      <c r="BS73" s="1014"/>
      <c r="BT73" s="1015"/>
      <c r="BU73" s="1015"/>
      <c r="BV73" s="1015"/>
      <c r="BW73" s="1015"/>
      <c r="BX73" s="1015"/>
      <c r="BY73" s="1015"/>
      <c r="BZ73" s="1015"/>
      <c r="CA73" s="1015"/>
      <c r="CB73" s="1015"/>
      <c r="CC73" s="1015"/>
      <c r="CD73" s="1015"/>
      <c r="CE73" s="1015"/>
      <c r="CF73" s="1015"/>
      <c r="CG73" s="1016"/>
      <c r="CH73" s="1017"/>
      <c r="CI73" s="1018"/>
      <c r="CJ73" s="1018"/>
      <c r="CK73" s="1018"/>
      <c r="CL73" s="1019"/>
      <c r="CM73" s="1017"/>
      <c r="CN73" s="1018"/>
      <c r="CO73" s="1018"/>
      <c r="CP73" s="1018"/>
      <c r="CQ73" s="1019"/>
      <c r="CR73" s="1017"/>
      <c r="CS73" s="1018"/>
      <c r="CT73" s="1018"/>
      <c r="CU73" s="1018"/>
      <c r="CV73" s="1019"/>
      <c r="CW73" s="1017"/>
      <c r="CX73" s="1018"/>
      <c r="CY73" s="1018"/>
      <c r="CZ73" s="1018"/>
      <c r="DA73" s="1019"/>
      <c r="DB73" s="1017"/>
      <c r="DC73" s="1018"/>
      <c r="DD73" s="1018"/>
      <c r="DE73" s="1018"/>
      <c r="DF73" s="1019"/>
      <c r="DG73" s="1017"/>
      <c r="DH73" s="1018"/>
      <c r="DI73" s="1018"/>
      <c r="DJ73" s="1018"/>
      <c r="DK73" s="1019"/>
      <c r="DL73" s="1017"/>
      <c r="DM73" s="1018"/>
      <c r="DN73" s="1018"/>
      <c r="DO73" s="1018"/>
      <c r="DP73" s="1019"/>
      <c r="DQ73" s="1017"/>
      <c r="DR73" s="1018"/>
      <c r="DS73" s="1018"/>
      <c r="DT73" s="1018"/>
      <c r="DU73" s="1019"/>
      <c r="DV73" s="1002"/>
      <c r="DW73" s="1003"/>
      <c r="DX73" s="1003"/>
      <c r="DY73" s="1003"/>
      <c r="DZ73" s="1004"/>
      <c r="EA73" s="247"/>
    </row>
    <row r="74" spans="1:131" s="248" customFormat="1" ht="26.25" customHeight="1" x14ac:dyDescent="0.2">
      <c r="A74" s="262">
        <v>7</v>
      </c>
      <c r="B74" s="763" t="s">
        <v>595</v>
      </c>
      <c r="C74" s="764"/>
      <c r="D74" s="764"/>
      <c r="E74" s="764"/>
      <c r="F74" s="764"/>
      <c r="G74" s="764"/>
      <c r="H74" s="764"/>
      <c r="I74" s="764"/>
      <c r="J74" s="764"/>
      <c r="K74" s="764"/>
      <c r="L74" s="764"/>
      <c r="M74" s="764"/>
      <c r="N74" s="764"/>
      <c r="O74" s="764"/>
      <c r="P74" s="765"/>
      <c r="Q74" s="1035">
        <v>4886</v>
      </c>
      <c r="R74" s="1032"/>
      <c r="S74" s="1032"/>
      <c r="T74" s="1032"/>
      <c r="U74" s="1032"/>
      <c r="V74" s="1032">
        <v>3849</v>
      </c>
      <c r="W74" s="1032"/>
      <c r="X74" s="1032"/>
      <c r="Y74" s="1032"/>
      <c r="Z74" s="1032"/>
      <c r="AA74" s="1032">
        <v>1038</v>
      </c>
      <c r="AB74" s="1032"/>
      <c r="AC74" s="1032"/>
      <c r="AD74" s="1032"/>
      <c r="AE74" s="1032"/>
      <c r="AF74" s="1032">
        <v>1038</v>
      </c>
      <c r="AG74" s="1032"/>
      <c r="AH74" s="1032"/>
      <c r="AI74" s="1032"/>
      <c r="AJ74" s="1032"/>
      <c r="AK74" s="1032" t="s">
        <v>605</v>
      </c>
      <c r="AL74" s="1032"/>
      <c r="AM74" s="1032"/>
      <c r="AN74" s="1032"/>
      <c r="AO74" s="1032"/>
      <c r="AP74" s="1032" t="s">
        <v>605</v>
      </c>
      <c r="AQ74" s="1032"/>
      <c r="AR74" s="1032"/>
      <c r="AS74" s="1032"/>
      <c r="AT74" s="1032"/>
      <c r="AU74" s="1032" t="s">
        <v>605</v>
      </c>
      <c r="AV74" s="1032"/>
      <c r="AW74" s="1032"/>
      <c r="AX74" s="1032"/>
      <c r="AY74" s="1032"/>
      <c r="AZ74" s="1033"/>
      <c r="BA74" s="1033"/>
      <c r="BB74" s="1033"/>
      <c r="BC74" s="1033"/>
      <c r="BD74" s="1034"/>
      <c r="BE74" s="266"/>
      <c r="BF74" s="266"/>
      <c r="BG74" s="266"/>
      <c r="BH74" s="266"/>
      <c r="BI74" s="266"/>
      <c r="BJ74" s="266"/>
      <c r="BK74" s="266"/>
      <c r="BL74" s="266"/>
      <c r="BM74" s="266"/>
      <c r="BN74" s="266"/>
      <c r="BO74" s="266"/>
      <c r="BP74" s="266"/>
      <c r="BQ74" s="263">
        <v>68</v>
      </c>
      <c r="BR74" s="268"/>
      <c r="BS74" s="1014"/>
      <c r="BT74" s="1015"/>
      <c r="BU74" s="1015"/>
      <c r="BV74" s="1015"/>
      <c r="BW74" s="1015"/>
      <c r="BX74" s="1015"/>
      <c r="BY74" s="1015"/>
      <c r="BZ74" s="1015"/>
      <c r="CA74" s="1015"/>
      <c r="CB74" s="1015"/>
      <c r="CC74" s="1015"/>
      <c r="CD74" s="1015"/>
      <c r="CE74" s="1015"/>
      <c r="CF74" s="1015"/>
      <c r="CG74" s="1016"/>
      <c r="CH74" s="1017"/>
      <c r="CI74" s="1018"/>
      <c r="CJ74" s="1018"/>
      <c r="CK74" s="1018"/>
      <c r="CL74" s="1019"/>
      <c r="CM74" s="1017"/>
      <c r="CN74" s="1018"/>
      <c r="CO74" s="1018"/>
      <c r="CP74" s="1018"/>
      <c r="CQ74" s="1019"/>
      <c r="CR74" s="1017"/>
      <c r="CS74" s="1018"/>
      <c r="CT74" s="1018"/>
      <c r="CU74" s="1018"/>
      <c r="CV74" s="1019"/>
      <c r="CW74" s="1017"/>
      <c r="CX74" s="1018"/>
      <c r="CY74" s="1018"/>
      <c r="CZ74" s="1018"/>
      <c r="DA74" s="1019"/>
      <c r="DB74" s="1017"/>
      <c r="DC74" s="1018"/>
      <c r="DD74" s="1018"/>
      <c r="DE74" s="1018"/>
      <c r="DF74" s="1019"/>
      <c r="DG74" s="1017"/>
      <c r="DH74" s="1018"/>
      <c r="DI74" s="1018"/>
      <c r="DJ74" s="1018"/>
      <c r="DK74" s="1019"/>
      <c r="DL74" s="1017"/>
      <c r="DM74" s="1018"/>
      <c r="DN74" s="1018"/>
      <c r="DO74" s="1018"/>
      <c r="DP74" s="1019"/>
      <c r="DQ74" s="1017"/>
      <c r="DR74" s="1018"/>
      <c r="DS74" s="1018"/>
      <c r="DT74" s="1018"/>
      <c r="DU74" s="1019"/>
      <c r="DV74" s="1002"/>
      <c r="DW74" s="1003"/>
      <c r="DX74" s="1003"/>
      <c r="DY74" s="1003"/>
      <c r="DZ74" s="1004"/>
      <c r="EA74" s="247"/>
    </row>
    <row r="75" spans="1:131" s="248" customFormat="1" ht="26.25" customHeight="1" x14ac:dyDescent="0.2">
      <c r="A75" s="262">
        <v>8</v>
      </c>
      <c r="B75" s="763" t="s">
        <v>596</v>
      </c>
      <c r="C75" s="764"/>
      <c r="D75" s="764"/>
      <c r="E75" s="764"/>
      <c r="F75" s="764"/>
      <c r="G75" s="764"/>
      <c r="H75" s="764"/>
      <c r="I75" s="764"/>
      <c r="J75" s="764"/>
      <c r="K75" s="764"/>
      <c r="L75" s="764"/>
      <c r="M75" s="764"/>
      <c r="N75" s="764"/>
      <c r="O75" s="764"/>
      <c r="P75" s="765"/>
      <c r="Q75" s="1036">
        <v>943518</v>
      </c>
      <c r="R75" s="1037"/>
      <c r="S75" s="1037"/>
      <c r="T75" s="1037"/>
      <c r="U75" s="1038"/>
      <c r="V75" s="1039">
        <v>933423</v>
      </c>
      <c r="W75" s="1037"/>
      <c r="X75" s="1037"/>
      <c r="Y75" s="1037"/>
      <c r="Z75" s="1038"/>
      <c r="AA75" s="1032">
        <f t="shared" si="1"/>
        <v>10095</v>
      </c>
      <c r="AB75" s="1032"/>
      <c r="AC75" s="1032"/>
      <c r="AD75" s="1032"/>
      <c r="AE75" s="1032"/>
      <c r="AF75" s="1039">
        <v>10095</v>
      </c>
      <c r="AG75" s="1037"/>
      <c r="AH75" s="1037"/>
      <c r="AI75" s="1037"/>
      <c r="AJ75" s="1038"/>
      <c r="AK75" s="1039">
        <v>4560</v>
      </c>
      <c r="AL75" s="1037"/>
      <c r="AM75" s="1037"/>
      <c r="AN75" s="1037"/>
      <c r="AO75" s="1038"/>
      <c r="AP75" s="1039" t="s">
        <v>605</v>
      </c>
      <c r="AQ75" s="1037"/>
      <c r="AR75" s="1037"/>
      <c r="AS75" s="1037"/>
      <c r="AT75" s="1038"/>
      <c r="AU75" s="1039" t="s">
        <v>605</v>
      </c>
      <c r="AV75" s="1037"/>
      <c r="AW75" s="1037"/>
      <c r="AX75" s="1037"/>
      <c r="AY75" s="1038"/>
      <c r="AZ75" s="1033"/>
      <c r="BA75" s="1033"/>
      <c r="BB75" s="1033"/>
      <c r="BC75" s="1033"/>
      <c r="BD75" s="1034"/>
      <c r="BE75" s="266"/>
      <c r="BF75" s="266"/>
      <c r="BG75" s="266"/>
      <c r="BH75" s="266"/>
      <c r="BI75" s="266"/>
      <c r="BJ75" s="266"/>
      <c r="BK75" s="266"/>
      <c r="BL75" s="266"/>
      <c r="BM75" s="266"/>
      <c r="BN75" s="266"/>
      <c r="BO75" s="266"/>
      <c r="BP75" s="266"/>
      <c r="BQ75" s="263">
        <v>69</v>
      </c>
      <c r="BR75" s="268"/>
      <c r="BS75" s="1014"/>
      <c r="BT75" s="1015"/>
      <c r="BU75" s="1015"/>
      <c r="BV75" s="1015"/>
      <c r="BW75" s="1015"/>
      <c r="BX75" s="1015"/>
      <c r="BY75" s="1015"/>
      <c r="BZ75" s="1015"/>
      <c r="CA75" s="1015"/>
      <c r="CB75" s="1015"/>
      <c r="CC75" s="1015"/>
      <c r="CD75" s="1015"/>
      <c r="CE75" s="1015"/>
      <c r="CF75" s="1015"/>
      <c r="CG75" s="1016"/>
      <c r="CH75" s="1017"/>
      <c r="CI75" s="1018"/>
      <c r="CJ75" s="1018"/>
      <c r="CK75" s="1018"/>
      <c r="CL75" s="1019"/>
      <c r="CM75" s="1017"/>
      <c r="CN75" s="1018"/>
      <c r="CO75" s="1018"/>
      <c r="CP75" s="1018"/>
      <c r="CQ75" s="1019"/>
      <c r="CR75" s="1017"/>
      <c r="CS75" s="1018"/>
      <c r="CT75" s="1018"/>
      <c r="CU75" s="1018"/>
      <c r="CV75" s="1019"/>
      <c r="CW75" s="1017"/>
      <c r="CX75" s="1018"/>
      <c r="CY75" s="1018"/>
      <c r="CZ75" s="1018"/>
      <c r="DA75" s="1019"/>
      <c r="DB75" s="1017"/>
      <c r="DC75" s="1018"/>
      <c r="DD75" s="1018"/>
      <c r="DE75" s="1018"/>
      <c r="DF75" s="1019"/>
      <c r="DG75" s="1017"/>
      <c r="DH75" s="1018"/>
      <c r="DI75" s="1018"/>
      <c r="DJ75" s="1018"/>
      <c r="DK75" s="1019"/>
      <c r="DL75" s="1017"/>
      <c r="DM75" s="1018"/>
      <c r="DN75" s="1018"/>
      <c r="DO75" s="1018"/>
      <c r="DP75" s="1019"/>
      <c r="DQ75" s="1017"/>
      <c r="DR75" s="1018"/>
      <c r="DS75" s="1018"/>
      <c r="DT75" s="1018"/>
      <c r="DU75" s="1019"/>
      <c r="DV75" s="1002"/>
      <c r="DW75" s="1003"/>
      <c r="DX75" s="1003"/>
      <c r="DY75" s="1003"/>
      <c r="DZ75" s="1004"/>
      <c r="EA75" s="247"/>
    </row>
    <row r="76" spans="1:131" s="248" customFormat="1" ht="26.25" customHeight="1" x14ac:dyDescent="0.2">
      <c r="A76" s="262">
        <v>9</v>
      </c>
      <c r="B76" s="763" t="s">
        <v>597</v>
      </c>
      <c r="C76" s="764"/>
      <c r="D76" s="764"/>
      <c r="E76" s="764"/>
      <c r="F76" s="764"/>
      <c r="G76" s="764"/>
      <c r="H76" s="764"/>
      <c r="I76" s="764"/>
      <c r="J76" s="764"/>
      <c r="K76" s="764"/>
      <c r="L76" s="764"/>
      <c r="M76" s="764"/>
      <c r="N76" s="764"/>
      <c r="O76" s="764"/>
      <c r="P76" s="765"/>
      <c r="Q76" s="1036">
        <v>984</v>
      </c>
      <c r="R76" s="1037"/>
      <c r="S76" s="1037"/>
      <c r="T76" s="1037"/>
      <c r="U76" s="1038"/>
      <c r="V76" s="1039">
        <v>932</v>
      </c>
      <c r="W76" s="1037"/>
      <c r="X76" s="1037"/>
      <c r="Y76" s="1037"/>
      <c r="Z76" s="1038"/>
      <c r="AA76" s="1032">
        <f t="shared" si="1"/>
        <v>52</v>
      </c>
      <c r="AB76" s="1032"/>
      <c r="AC76" s="1032"/>
      <c r="AD76" s="1032"/>
      <c r="AE76" s="1032"/>
      <c r="AF76" s="1039">
        <v>52</v>
      </c>
      <c r="AG76" s="1037"/>
      <c r="AH76" s="1037"/>
      <c r="AI76" s="1037"/>
      <c r="AJ76" s="1038"/>
      <c r="AK76" s="1039" t="s">
        <v>605</v>
      </c>
      <c r="AL76" s="1037"/>
      <c r="AM76" s="1037"/>
      <c r="AN76" s="1037"/>
      <c r="AO76" s="1038"/>
      <c r="AP76" s="1039" t="s">
        <v>606</v>
      </c>
      <c r="AQ76" s="1037"/>
      <c r="AR76" s="1037"/>
      <c r="AS76" s="1037"/>
      <c r="AT76" s="1038"/>
      <c r="AU76" s="1039" t="s">
        <v>605</v>
      </c>
      <c r="AV76" s="1037"/>
      <c r="AW76" s="1037"/>
      <c r="AX76" s="1037"/>
      <c r="AY76" s="1038"/>
      <c r="AZ76" s="1033"/>
      <c r="BA76" s="1033"/>
      <c r="BB76" s="1033"/>
      <c r="BC76" s="1033"/>
      <c r="BD76" s="1034"/>
      <c r="BE76" s="266"/>
      <c r="BF76" s="266"/>
      <c r="BG76" s="266"/>
      <c r="BH76" s="266"/>
      <c r="BI76" s="266"/>
      <c r="BJ76" s="266"/>
      <c r="BK76" s="266"/>
      <c r="BL76" s="266"/>
      <c r="BM76" s="266"/>
      <c r="BN76" s="266"/>
      <c r="BO76" s="266"/>
      <c r="BP76" s="266"/>
      <c r="BQ76" s="263">
        <v>70</v>
      </c>
      <c r="BR76" s="268"/>
      <c r="BS76" s="1014"/>
      <c r="BT76" s="1015"/>
      <c r="BU76" s="1015"/>
      <c r="BV76" s="1015"/>
      <c r="BW76" s="1015"/>
      <c r="BX76" s="1015"/>
      <c r="BY76" s="1015"/>
      <c r="BZ76" s="1015"/>
      <c r="CA76" s="1015"/>
      <c r="CB76" s="1015"/>
      <c r="CC76" s="1015"/>
      <c r="CD76" s="1015"/>
      <c r="CE76" s="1015"/>
      <c r="CF76" s="1015"/>
      <c r="CG76" s="1016"/>
      <c r="CH76" s="1017"/>
      <c r="CI76" s="1018"/>
      <c r="CJ76" s="1018"/>
      <c r="CK76" s="1018"/>
      <c r="CL76" s="1019"/>
      <c r="CM76" s="1017"/>
      <c r="CN76" s="1018"/>
      <c r="CO76" s="1018"/>
      <c r="CP76" s="1018"/>
      <c r="CQ76" s="1019"/>
      <c r="CR76" s="1017"/>
      <c r="CS76" s="1018"/>
      <c r="CT76" s="1018"/>
      <c r="CU76" s="1018"/>
      <c r="CV76" s="1019"/>
      <c r="CW76" s="1017"/>
      <c r="CX76" s="1018"/>
      <c r="CY76" s="1018"/>
      <c r="CZ76" s="1018"/>
      <c r="DA76" s="1019"/>
      <c r="DB76" s="1017"/>
      <c r="DC76" s="1018"/>
      <c r="DD76" s="1018"/>
      <c r="DE76" s="1018"/>
      <c r="DF76" s="1019"/>
      <c r="DG76" s="1017"/>
      <c r="DH76" s="1018"/>
      <c r="DI76" s="1018"/>
      <c r="DJ76" s="1018"/>
      <c r="DK76" s="1019"/>
      <c r="DL76" s="1017"/>
      <c r="DM76" s="1018"/>
      <c r="DN76" s="1018"/>
      <c r="DO76" s="1018"/>
      <c r="DP76" s="1019"/>
      <c r="DQ76" s="1017"/>
      <c r="DR76" s="1018"/>
      <c r="DS76" s="1018"/>
      <c r="DT76" s="1018"/>
      <c r="DU76" s="1019"/>
      <c r="DV76" s="1002"/>
      <c r="DW76" s="1003"/>
      <c r="DX76" s="1003"/>
      <c r="DY76" s="1003"/>
      <c r="DZ76" s="1004"/>
      <c r="EA76" s="247"/>
    </row>
    <row r="77" spans="1:131" s="248" customFormat="1" ht="26.25" customHeight="1" x14ac:dyDescent="0.2">
      <c r="A77" s="262">
        <v>10</v>
      </c>
      <c r="B77" s="763"/>
      <c r="C77" s="764"/>
      <c r="D77" s="764"/>
      <c r="E77" s="764"/>
      <c r="F77" s="764"/>
      <c r="G77" s="764"/>
      <c r="H77" s="764"/>
      <c r="I77" s="764"/>
      <c r="J77" s="764"/>
      <c r="K77" s="764"/>
      <c r="L77" s="764"/>
      <c r="M77" s="764"/>
      <c r="N77" s="764"/>
      <c r="O77" s="764"/>
      <c r="P77" s="765"/>
      <c r="Q77" s="1036"/>
      <c r="R77" s="1037"/>
      <c r="S77" s="1037"/>
      <c r="T77" s="1037"/>
      <c r="U77" s="1038"/>
      <c r="V77" s="1039"/>
      <c r="W77" s="1037"/>
      <c r="X77" s="1037"/>
      <c r="Y77" s="1037"/>
      <c r="Z77" s="1038"/>
      <c r="AA77" s="1039"/>
      <c r="AB77" s="1037"/>
      <c r="AC77" s="1037"/>
      <c r="AD77" s="1037"/>
      <c r="AE77" s="1038"/>
      <c r="AF77" s="1039"/>
      <c r="AG77" s="1037"/>
      <c r="AH77" s="1037"/>
      <c r="AI77" s="1037"/>
      <c r="AJ77" s="1038"/>
      <c r="AK77" s="1039"/>
      <c r="AL77" s="1037"/>
      <c r="AM77" s="1037"/>
      <c r="AN77" s="1037"/>
      <c r="AO77" s="1038"/>
      <c r="AP77" s="1039"/>
      <c r="AQ77" s="1037"/>
      <c r="AR77" s="1037"/>
      <c r="AS77" s="1037"/>
      <c r="AT77" s="1038"/>
      <c r="AU77" s="1039"/>
      <c r="AV77" s="1037"/>
      <c r="AW77" s="1037"/>
      <c r="AX77" s="1037"/>
      <c r="AY77" s="1038"/>
      <c r="AZ77" s="1033"/>
      <c r="BA77" s="1033"/>
      <c r="BB77" s="1033"/>
      <c r="BC77" s="1033"/>
      <c r="BD77" s="1034"/>
      <c r="BE77" s="266"/>
      <c r="BF77" s="266"/>
      <c r="BG77" s="266"/>
      <c r="BH77" s="266"/>
      <c r="BI77" s="266"/>
      <c r="BJ77" s="266"/>
      <c r="BK77" s="266"/>
      <c r="BL77" s="266"/>
      <c r="BM77" s="266"/>
      <c r="BN77" s="266"/>
      <c r="BO77" s="266"/>
      <c r="BP77" s="266"/>
      <c r="BQ77" s="263">
        <v>71</v>
      </c>
      <c r="BR77" s="268"/>
      <c r="BS77" s="1014"/>
      <c r="BT77" s="1015"/>
      <c r="BU77" s="1015"/>
      <c r="BV77" s="1015"/>
      <c r="BW77" s="1015"/>
      <c r="BX77" s="1015"/>
      <c r="BY77" s="1015"/>
      <c r="BZ77" s="1015"/>
      <c r="CA77" s="1015"/>
      <c r="CB77" s="1015"/>
      <c r="CC77" s="1015"/>
      <c r="CD77" s="1015"/>
      <c r="CE77" s="1015"/>
      <c r="CF77" s="1015"/>
      <c r="CG77" s="1016"/>
      <c r="CH77" s="1017"/>
      <c r="CI77" s="1018"/>
      <c r="CJ77" s="1018"/>
      <c r="CK77" s="1018"/>
      <c r="CL77" s="1019"/>
      <c r="CM77" s="1017"/>
      <c r="CN77" s="1018"/>
      <c r="CO77" s="1018"/>
      <c r="CP77" s="1018"/>
      <c r="CQ77" s="1019"/>
      <c r="CR77" s="1017"/>
      <c r="CS77" s="1018"/>
      <c r="CT77" s="1018"/>
      <c r="CU77" s="1018"/>
      <c r="CV77" s="1019"/>
      <c r="CW77" s="1017"/>
      <c r="CX77" s="1018"/>
      <c r="CY77" s="1018"/>
      <c r="CZ77" s="1018"/>
      <c r="DA77" s="1019"/>
      <c r="DB77" s="1017"/>
      <c r="DC77" s="1018"/>
      <c r="DD77" s="1018"/>
      <c r="DE77" s="1018"/>
      <c r="DF77" s="1019"/>
      <c r="DG77" s="1017"/>
      <c r="DH77" s="1018"/>
      <c r="DI77" s="1018"/>
      <c r="DJ77" s="1018"/>
      <c r="DK77" s="1019"/>
      <c r="DL77" s="1017"/>
      <c r="DM77" s="1018"/>
      <c r="DN77" s="1018"/>
      <c r="DO77" s="1018"/>
      <c r="DP77" s="1019"/>
      <c r="DQ77" s="1017"/>
      <c r="DR77" s="1018"/>
      <c r="DS77" s="1018"/>
      <c r="DT77" s="1018"/>
      <c r="DU77" s="1019"/>
      <c r="DV77" s="1002"/>
      <c r="DW77" s="1003"/>
      <c r="DX77" s="1003"/>
      <c r="DY77" s="1003"/>
      <c r="DZ77" s="1004"/>
      <c r="EA77" s="247"/>
    </row>
    <row r="78" spans="1:131" s="248" customFormat="1" ht="26.25" customHeight="1" x14ac:dyDescent="0.2">
      <c r="A78" s="262">
        <v>11</v>
      </c>
      <c r="B78" s="763"/>
      <c r="C78" s="764"/>
      <c r="D78" s="764"/>
      <c r="E78" s="764"/>
      <c r="F78" s="764"/>
      <c r="G78" s="764"/>
      <c r="H78" s="764"/>
      <c r="I78" s="764"/>
      <c r="J78" s="764"/>
      <c r="K78" s="764"/>
      <c r="L78" s="764"/>
      <c r="M78" s="764"/>
      <c r="N78" s="764"/>
      <c r="O78" s="764"/>
      <c r="P78" s="765"/>
      <c r="Q78" s="1035"/>
      <c r="R78" s="1032"/>
      <c r="S78" s="1032"/>
      <c r="T78" s="1032"/>
      <c r="U78" s="1032"/>
      <c r="V78" s="1032"/>
      <c r="W78" s="1032"/>
      <c r="X78" s="1032"/>
      <c r="Y78" s="1032"/>
      <c r="Z78" s="1032"/>
      <c r="AA78" s="1032"/>
      <c r="AB78" s="1032"/>
      <c r="AC78" s="1032"/>
      <c r="AD78" s="1032"/>
      <c r="AE78" s="1032"/>
      <c r="AF78" s="1032"/>
      <c r="AG78" s="1032"/>
      <c r="AH78" s="1032"/>
      <c r="AI78" s="1032"/>
      <c r="AJ78" s="1032"/>
      <c r="AK78" s="1032"/>
      <c r="AL78" s="1032"/>
      <c r="AM78" s="1032"/>
      <c r="AN78" s="1032"/>
      <c r="AO78" s="1032"/>
      <c r="AP78" s="1032"/>
      <c r="AQ78" s="1032"/>
      <c r="AR78" s="1032"/>
      <c r="AS78" s="1032"/>
      <c r="AT78" s="1032"/>
      <c r="AU78" s="1032"/>
      <c r="AV78" s="1032"/>
      <c r="AW78" s="1032"/>
      <c r="AX78" s="1032"/>
      <c r="AY78" s="1032"/>
      <c r="AZ78" s="1033"/>
      <c r="BA78" s="1033"/>
      <c r="BB78" s="1033"/>
      <c r="BC78" s="1033"/>
      <c r="BD78" s="1034"/>
      <c r="BE78" s="266"/>
      <c r="BF78" s="266"/>
      <c r="BG78" s="266"/>
      <c r="BH78" s="266"/>
      <c r="BI78" s="266"/>
      <c r="BJ78" s="269"/>
      <c r="BK78" s="269"/>
      <c r="BL78" s="269"/>
      <c r="BM78" s="269"/>
      <c r="BN78" s="269"/>
      <c r="BO78" s="266"/>
      <c r="BP78" s="266"/>
      <c r="BQ78" s="263">
        <v>72</v>
      </c>
      <c r="BR78" s="268"/>
      <c r="BS78" s="1014"/>
      <c r="BT78" s="1015"/>
      <c r="BU78" s="1015"/>
      <c r="BV78" s="1015"/>
      <c r="BW78" s="1015"/>
      <c r="BX78" s="1015"/>
      <c r="BY78" s="1015"/>
      <c r="BZ78" s="1015"/>
      <c r="CA78" s="1015"/>
      <c r="CB78" s="1015"/>
      <c r="CC78" s="1015"/>
      <c r="CD78" s="1015"/>
      <c r="CE78" s="1015"/>
      <c r="CF78" s="1015"/>
      <c r="CG78" s="1016"/>
      <c r="CH78" s="1017"/>
      <c r="CI78" s="1018"/>
      <c r="CJ78" s="1018"/>
      <c r="CK78" s="1018"/>
      <c r="CL78" s="1019"/>
      <c r="CM78" s="1017"/>
      <c r="CN78" s="1018"/>
      <c r="CO78" s="1018"/>
      <c r="CP78" s="1018"/>
      <c r="CQ78" s="1019"/>
      <c r="CR78" s="1017"/>
      <c r="CS78" s="1018"/>
      <c r="CT78" s="1018"/>
      <c r="CU78" s="1018"/>
      <c r="CV78" s="1019"/>
      <c r="CW78" s="1017"/>
      <c r="CX78" s="1018"/>
      <c r="CY78" s="1018"/>
      <c r="CZ78" s="1018"/>
      <c r="DA78" s="1019"/>
      <c r="DB78" s="1017"/>
      <c r="DC78" s="1018"/>
      <c r="DD78" s="1018"/>
      <c r="DE78" s="1018"/>
      <c r="DF78" s="1019"/>
      <c r="DG78" s="1017"/>
      <c r="DH78" s="1018"/>
      <c r="DI78" s="1018"/>
      <c r="DJ78" s="1018"/>
      <c r="DK78" s="1019"/>
      <c r="DL78" s="1017"/>
      <c r="DM78" s="1018"/>
      <c r="DN78" s="1018"/>
      <c r="DO78" s="1018"/>
      <c r="DP78" s="1019"/>
      <c r="DQ78" s="1017"/>
      <c r="DR78" s="1018"/>
      <c r="DS78" s="1018"/>
      <c r="DT78" s="1018"/>
      <c r="DU78" s="1019"/>
      <c r="DV78" s="1002"/>
      <c r="DW78" s="1003"/>
      <c r="DX78" s="1003"/>
      <c r="DY78" s="1003"/>
      <c r="DZ78" s="1004"/>
      <c r="EA78" s="247"/>
    </row>
    <row r="79" spans="1:131" s="248" customFormat="1" ht="26.25" customHeight="1" x14ac:dyDescent="0.2">
      <c r="A79" s="262">
        <v>12</v>
      </c>
      <c r="B79" s="763"/>
      <c r="C79" s="764"/>
      <c r="D79" s="764"/>
      <c r="E79" s="764"/>
      <c r="F79" s="764"/>
      <c r="G79" s="764"/>
      <c r="H79" s="764"/>
      <c r="I79" s="764"/>
      <c r="J79" s="764"/>
      <c r="K79" s="764"/>
      <c r="L79" s="764"/>
      <c r="M79" s="764"/>
      <c r="N79" s="764"/>
      <c r="O79" s="764"/>
      <c r="P79" s="765"/>
      <c r="Q79" s="1035"/>
      <c r="R79" s="1032"/>
      <c r="S79" s="1032"/>
      <c r="T79" s="1032"/>
      <c r="U79" s="1032"/>
      <c r="V79" s="1032"/>
      <c r="W79" s="1032"/>
      <c r="X79" s="1032"/>
      <c r="Y79" s="1032"/>
      <c r="Z79" s="1032"/>
      <c r="AA79" s="1032"/>
      <c r="AB79" s="1032"/>
      <c r="AC79" s="1032"/>
      <c r="AD79" s="1032"/>
      <c r="AE79" s="1032"/>
      <c r="AF79" s="1032"/>
      <c r="AG79" s="1032"/>
      <c r="AH79" s="1032"/>
      <c r="AI79" s="1032"/>
      <c r="AJ79" s="1032"/>
      <c r="AK79" s="1032"/>
      <c r="AL79" s="1032"/>
      <c r="AM79" s="1032"/>
      <c r="AN79" s="1032"/>
      <c r="AO79" s="1032"/>
      <c r="AP79" s="1032"/>
      <c r="AQ79" s="1032"/>
      <c r="AR79" s="1032"/>
      <c r="AS79" s="1032"/>
      <c r="AT79" s="1032"/>
      <c r="AU79" s="1032"/>
      <c r="AV79" s="1032"/>
      <c r="AW79" s="1032"/>
      <c r="AX79" s="1032"/>
      <c r="AY79" s="1032"/>
      <c r="AZ79" s="1033"/>
      <c r="BA79" s="1033"/>
      <c r="BB79" s="1033"/>
      <c r="BC79" s="1033"/>
      <c r="BD79" s="1034"/>
      <c r="BE79" s="266"/>
      <c r="BF79" s="266"/>
      <c r="BG79" s="266"/>
      <c r="BH79" s="266"/>
      <c r="BI79" s="266"/>
      <c r="BJ79" s="269"/>
      <c r="BK79" s="269"/>
      <c r="BL79" s="269"/>
      <c r="BM79" s="269"/>
      <c r="BN79" s="269"/>
      <c r="BO79" s="266"/>
      <c r="BP79" s="266"/>
      <c r="BQ79" s="263">
        <v>73</v>
      </c>
      <c r="BR79" s="268"/>
      <c r="BS79" s="1014"/>
      <c r="BT79" s="1015"/>
      <c r="BU79" s="1015"/>
      <c r="BV79" s="1015"/>
      <c r="BW79" s="1015"/>
      <c r="BX79" s="1015"/>
      <c r="BY79" s="1015"/>
      <c r="BZ79" s="1015"/>
      <c r="CA79" s="1015"/>
      <c r="CB79" s="1015"/>
      <c r="CC79" s="1015"/>
      <c r="CD79" s="1015"/>
      <c r="CE79" s="1015"/>
      <c r="CF79" s="1015"/>
      <c r="CG79" s="1016"/>
      <c r="CH79" s="1017"/>
      <c r="CI79" s="1018"/>
      <c r="CJ79" s="1018"/>
      <c r="CK79" s="1018"/>
      <c r="CL79" s="1019"/>
      <c r="CM79" s="1017"/>
      <c r="CN79" s="1018"/>
      <c r="CO79" s="1018"/>
      <c r="CP79" s="1018"/>
      <c r="CQ79" s="1019"/>
      <c r="CR79" s="1017"/>
      <c r="CS79" s="1018"/>
      <c r="CT79" s="1018"/>
      <c r="CU79" s="1018"/>
      <c r="CV79" s="1019"/>
      <c r="CW79" s="1017"/>
      <c r="CX79" s="1018"/>
      <c r="CY79" s="1018"/>
      <c r="CZ79" s="1018"/>
      <c r="DA79" s="1019"/>
      <c r="DB79" s="1017"/>
      <c r="DC79" s="1018"/>
      <c r="DD79" s="1018"/>
      <c r="DE79" s="1018"/>
      <c r="DF79" s="1019"/>
      <c r="DG79" s="1017"/>
      <c r="DH79" s="1018"/>
      <c r="DI79" s="1018"/>
      <c r="DJ79" s="1018"/>
      <c r="DK79" s="1019"/>
      <c r="DL79" s="1017"/>
      <c r="DM79" s="1018"/>
      <c r="DN79" s="1018"/>
      <c r="DO79" s="1018"/>
      <c r="DP79" s="1019"/>
      <c r="DQ79" s="1017"/>
      <c r="DR79" s="1018"/>
      <c r="DS79" s="1018"/>
      <c r="DT79" s="1018"/>
      <c r="DU79" s="1019"/>
      <c r="DV79" s="1002"/>
      <c r="DW79" s="1003"/>
      <c r="DX79" s="1003"/>
      <c r="DY79" s="1003"/>
      <c r="DZ79" s="1004"/>
      <c r="EA79" s="247"/>
    </row>
    <row r="80" spans="1:131" s="248" customFormat="1" ht="26.25" customHeight="1" x14ac:dyDescent="0.2">
      <c r="A80" s="262">
        <v>13</v>
      </c>
      <c r="B80" s="763"/>
      <c r="C80" s="764"/>
      <c r="D80" s="764"/>
      <c r="E80" s="764"/>
      <c r="F80" s="764"/>
      <c r="G80" s="764"/>
      <c r="H80" s="764"/>
      <c r="I80" s="764"/>
      <c r="J80" s="764"/>
      <c r="K80" s="764"/>
      <c r="L80" s="764"/>
      <c r="M80" s="764"/>
      <c r="N80" s="764"/>
      <c r="O80" s="764"/>
      <c r="P80" s="765"/>
      <c r="Q80" s="1035"/>
      <c r="R80" s="1032"/>
      <c r="S80" s="1032"/>
      <c r="T80" s="1032"/>
      <c r="U80" s="1032"/>
      <c r="V80" s="1032"/>
      <c r="W80" s="1032"/>
      <c r="X80" s="1032"/>
      <c r="Y80" s="1032"/>
      <c r="Z80" s="1032"/>
      <c r="AA80" s="1032"/>
      <c r="AB80" s="1032"/>
      <c r="AC80" s="1032"/>
      <c r="AD80" s="1032"/>
      <c r="AE80" s="1032"/>
      <c r="AF80" s="1032"/>
      <c r="AG80" s="1032"/>
      <c r="AH80" s="1032"/>
      <c r="AI80" s="1032"/>
      <c r="AJ80" s="1032"/>
      <c r="AK80" s="1032"/>
      <c r="AL80" s="1032"/>
      <c r="AM80" s="1032"/>
      <c r="AN80" s="1032"/>
      <c r="AO80" s="1032"/>
      <c r="AP80" s="1032"/>
      <c r="AQ80" s="1032"/>
      <c r="AR80" s="1032"/>
      <c r="AS80" s="1032"/>
      <c r="AT80" s="1032"/>
      <c r="AU80" s="1032"/>
      <c r="AV80" s="1032"/>
      <c r="AW80" s="1032"/>
      <c r="AX80" s="1032"/>
      <c r="AY80" s="1032"/>
      <c r="AZ80" s="1033"/>
      <c r="BA80" s="1033"/>
      <c r="BB80" s="1033"/>
      <c r="BC80" s="1033"/>
      <c r="BD80" s="1034"/>
      <c r="BE80" s="266"/>
      <c r="BF80" s="266"/>
      <c r="BG80" s="266"/>
      <c r="BH80" s="266"/>
      <c r="BI80" s="266"/>
      <c r="BJ80" s="266"/>
      <c r="BK80" s="266"/>
      <c r="BL80" s="266"/>
      <c r="BM80" s="266"/>
      <c r="BN80" s="266"/>
      <c r="BO80" s="266"/>
      <c r="BP80" s="266"/>
      <c r="BQ80" s="263">
        <v>74</v>
      </c>
      <c r="BR80" s="268"/>
      <c r="BS80" s="1014"/>
      <c r="BT80" s="1015"/>
      <c r="BU80" s="1015"/>
      <c r="BV80" s="1015"/>
      <c r="BW80" s="1015"/>
      <c r="BX80" s="1015"/>
      <c r="BY80" s="1015"/>
      <c r="BZ80" s="1015"/>
      <c r="CA80" s="1015"/>
      <c r="CB80" s="1015"/>
      <c r="CC80" s="1015"/>
      <c r="CD80" s="1015"/>
      <c r="CE80" s="1015"/>
      <c r="CF80" s="1015"/>
      <c r="CG80" s="1016"/>
      <c r="CH80" s="1017"/>
      <c r="CI80" s="1018"/>
      <c r="CJ80" s="1018"/>
      <c r="CK80" s="1018"/>
      <c r="CL80" s="1019"/>
      <c r="CM80" s="1017"/>
      <c r="CN80" s="1018"/>
      <c r="CO80" s="1018"/>
      <c r="CP80" s="1018"/>
      <c r="CQ80" s="1019"/>
      <c r="CR80" s="1017"/>
      <c r="CS80" s="1018"/>
      <c r="CT80" s="1018"/>
      <c r="CU80" s="1018"/>
      <c r="CV80" s="1019"/>
      <c r="CW80" s="1017"/>
      <c r="CX80" s="1018"/>
      <c r="CY80" s="1018"/>
      <c r="CZ80" s="1018"/>
      <c r="DA80" s="1019"/>
      <c r="DB80" s="1017"/>
      <c r="DC80" s="1018"/>
      <c r="DD80" s="1018"/>
      <c r="DE80" s="1018"/>
      <c r="DF80" s="1019"/>
      <c r="DG80" s="1017"/>
      <c r="DH80" s="1018"/>
      <c r="DI80" s="1018"/>
      <c r="DJ80" s="1018"/>
      <c r="DK80" s="1019"/>
      <c r="DL80" s="1017"/>
      <c r="DM80" s="1018"/>
      <c r="DN80" s="1018"/>
      <c r="DO80" s="1018"/>
      <c r="DP80" s="1019"/>
      <c r="DQ80" s="1017"/>
      <c r="DR80" s="1018"/>
      <c r="DS80" s="1018"/>
      <c r="DT80" s="1018"/>
      <c r="DU80" s="1019"/>
      <c r="DV80" s="1002"/>
      <c r="DW80" s="1003"/>
      <c r="DX80" s="1003"/>
      <c r="DY80" s="1003"/>
      <c r="DZ80" s="1004"/>
      <c r="EA80" s="247"/>
    </row>
    <row r="81" spans="1:131" s="248" customFormat="1" ht="26.25" customHeight="1" x14ac:dyDescent="0.2">
      <c r="A81" s="262">
        <v>14</v>
      </c>
      <c r="B81" s="763"/>
      <c r="C81" s="764"/>
      <c r="D81" s="764"/>
      <c r="E81" s="764"/>
      <c r="F81" s="764"/>
      <c r="G81" s="764"/>
      <c r="H81" s="764"/>
      <c r="I81" s="764"/>
      <c r="J81" s="764"/>
      <c r="K81" s="764"/>
      <c r="L81" s="764"/>
      <c r="M81" s="764"/>
      <c r="N81" s="764"/>
      <c r="O81" s="764"/>
      <c r="P81" s="765"/>
      <c r="Q81" s="1035"/>
      <c r="R81" s="1032"/>
      <c r="S81" s="1032"/>
      <c r="T81" s="1032"/>
      <c r="U81" s="1032"/>
      <c r="V81" s="1032"/>
      <c r="W81" s="1032"/>
      <c r="X81" s="1032"/>
      <c r="Y81" s="1032"/>
      <c r="Z81" s="1032"/>
      <c r="AA81" s="1032"/>
      <c r="AB81" s="1032"/>
      <c r="AC81" s="1032"/>
      <c r="AD81" s="1032"/>
      <c r="AE81" s="1032"/>
      <c r="AF81" s="1032"/>
      <c r="AG81" s="1032"/>
      <c r="AH81" s="1032"/>
      <c r="AI81" s="1032"/>
      <c r="AJ81" s="1032"/>
      <c r="AK81" s="1032"/>
      <c r="AL81" s="1032"/>
      <c r="AM81" s="1032"/>
      <c r="AN81" s="1032"/>
      <c r="AO81" s="1032"/>
      <c r="AP81" s="1032"/>
      <c r="AQ81" s="1032"/>
      <c r="AR81" s="1032"/>
      <c r="AS81" s="1032"/>
      <c r="AT81" s="1032"/>
      <c r="AU81" s="1032"/>
      <c r="AV81" s="1032"/>
      <c r="AW81" s="1032"/>
      <c r="AX81" s="1032"/>
      <c r="AY81" s="1032"/>
      <c r="AZ81" s="1033"/>
      <c r="BA81" s="1033"/>
      <c r="BB81" s="1033"/>
      <c r="BC81" s="1033"/>
      <c r="BD81" s="1034"/>
      <c r="BE81" s="266"/>
      <c r="BF81" s="266"/>
      <c r="BG81" s="266"/>
      <c r="BH81" s="266"/>
      <c r="BI81" s="266"/>
      <c r="BJ81" s="266"/>
      <c r="BK81" s="266"/>
      <c r="BL81" s="266"/>
      <c r="BM81" s="266"/>
      <c r="BN81" s="266"/>
      <c r="BO81" s="266"/>
      <c r="BP81" s="266"/>
      <c r="BQ81" s="263">
        <v>75</v>
      </c>
      <c r="BR81" s="268"/>
      <c r="BS81" s="1014"/>
      <c r="BT81" s="1015"/>
      <c r="BU81" s="1015"/>
      <c r="BV81" s="1015"/>
      <c r="BW81" s="1015"/>
      <c r="BX81" s="1015"/>
      <c r="BY81" s="1015"/>
      <c r="BZ81" s="1015"/>
      <c r="CA81" s="1015"/>
      <c r="CB81" s="1015"/>
      <c r="CC81" s="1015"/>
      <c r="CD81" s="1015"/>
      <c r="CE81" s="1015"/>
      <c r="CF81" s="1015"/>
      <c r="CG81" s="1016"/>
      <c r="CH81" s="1017"/>
      <c r="CI81" s="1018"/>
      <c r="CJ81" s="1018"/>
      <c r="CK81" s="1018"/>
      <c r="CL81" s="1019"/>
      <c r="CM81" s="1017"/>
      <c r="CN81" s="1018"/>
      <c r="CO81" s="1018"/>
      <c r="CP81" s="1018"/>
      <c r="CQ81" s="1019"/>
      <c r="CR81" s="1017"/>
      <c r="CS81" s="1018"/>
      <c r="CT81" s="1018"/>
      <c r="CU81" s="1018"/>
      <c r="CV81" s="1019"/>
      <c r="CW81" s="1017"/>
      <c r="CX81" s="1018"/>
      <c r="CY81" s="1018"/>
      <c r="CZ81" s="1018"/>
      <c r="DA81" s="1019"/>
      <c r="DB81" s="1017"/>
      <c r="DC81" s="1018"/>
      <c r="DD81" s="1018"/>
      <c r="DE81" s="1018"/>
      <c r="DF81" s="1019"/>
      <c r="DG81" s="1017"/>
      <c r="DH81" s="1018"/>
      <c r="DI81" s="1018"/>
      <c r="DJ81" s="1018"/>
      <c r="DK81" s="1019"/>
      <c r="DL81" s="1017"/>
      <c r="DM81" s="1018"/>
      <c r="DN81" s="1018"/>
      <c r="DO81" s="1018"/>
      <c r="DP81" s="1019"/>
      <c r="DQ81" s="1017"/>
      <c r="DR81" s="1018"/>
      <c r="DS81" s="1018"/>
      <c r="DT81" s="1018"/>
      <c r="DU81" s="1019"/>
      <c r="DV81" s="1002"/>
      <c r="DW81" s="1003"/>
      <c r="DX81" s="1003"/>
      <c r="DY81" s="1003"/>
      <c r="DZ81" s="1004"/>
      <c r="EA81" s="247"/>
    </row>
    <row r="82" spans="1:131" s="248" customFormat="1" ht="26.25" customHeight="1" x14ac:dyDescent="0.2">
      <c r="A82" s="262">
        <v>15</v>
      </c>
      <c r="B82" s="763"/>
      <c r="C82" s="764"/>
      <c r="D82" s="764"/>
      <c r="E82" s="764"/>
      <c r="F82" s="764"/>
      <c r="G82" s="764"/>
      <c r="H82" s="764"/>
      <c r="I82" s="764"/>
      <c r="J82" s="764"/>
      <c r="K82" s="764"/>
      <c r="L82" s="764"/>
      <c r="M82" s="764"/>
      <c r="N82" s="764"/>
      <c r="O82" s="764"/>
      <c r="P82" s="765"/>
      <c r="Q82" s="1035"/>
      <c r="R82" s="1032"/>
      <c r="S82" s="1032"/>
      <c r="T82" s="1032"/>
      <c r="U82" s="1032"/>
      <c r="V82" s="1032"/>
      <c r="W82" s="1032"/>
      <c r="X82" s="1032"/>
      <c r="Y82" s="1032"/>
      <c r="Z82" s="1032"/>
      <c r="AA82" s="1032"/>
      <c r="AB82" s="1032"/>
      <c r="AC82" s="1032"/>
      <c r="AD82" s="1032"/>
      <c r="AE82" s="1032"/>
      <c r="AF82" s="1032"/>
      <c r="AG82" s="1032"/>
      <c r="AH82" s="1032"/>
      <c r="AI82" s="1032"/>
      <c r="AJ82" s="1032"/>
      <c r="AK82" s="1032"/>
      <c r="AL82" s="1032"/>
      <c r="AM82" s="1032"/>
      <c r="AN82" s="1032"/>
      <c r="AO82" s="1032"/>
      <c r="AP82" s="1032"/>
      <c r="AQ82" s="1032"/>
      <c r="AR82" s="1032"/>
      <c r="AS82" s="1032"/>
      <c r="AT82" s="1032"/>
      <c r="AU82" s="1032"/>
      <c r="AV82" s="1032"/>
      <c r="AW82" s="1032"/>
      <c r="AX82" s="1032"/>
      <c r="AY82" s="1032"/>
      <c r="AZ82" s="1033"/>
      <c r="BA82" s="1033"/>
      <c r="BB82" s="1033"/>
      <c r="BC82" s="1033"/>
      <c r="BD82" s="1034"/>
      <c r="BE82" s="266"/>
      <c r="BF82" s="266"/>
      <c r="BG82" s="266"/>
      <c r="BH82" s="266"/>
      <c r="BI82" s="266"/>
      <c r="BJ82" s="266"/>
      <c r="BK82" s="266"/>
      <c r="BL82" s="266"/>
      <c r="BM82" s="266"/>
      <c r="BN82" s="266"/>
      <c r="BO82" s="266"/>
      <c r="BP82" s="266"/>
      <c r="BQ82" s="263">
        <v>76</v>
      </c>
      <c r="BR82" s="268"/>
      <c r="BS82" s="1014"/>
      <c r="BT82" s="1015"/>
      <c r="BU82" s="1015"/>
      <c r="BV82" s="1015"/>
      <c r="BW82" s="1015"/>
      <c r="BX82" s="1015"/>
      <c r="BY82" s="1015"/>
      <c r="BZ82" s="1015"/>
      <c r="CA82" s="1015"/>
      <c r="CB82" s="1015"/>
      <c r="CC82" s="1015"/>
      <c r="CD82" s="1015"/>
      <c r="CE82" s="1015"/>
      <c r="CF82" s="1015"/>
      <c r="CG82" s="1016"/>
      <c r="CH82" s="1017"/>
      <c r="CI82" s="1018"/>
      <c r="CJ82" s="1018"/>
      <c r="CK82" s="1018"/>
      <c r="CL82" s="1019"/>
      <c r="CM82" s="1017"/>
      <c r="CN82" s="1018"/>
      <c r="CO82" s="1018"/>
      <c r="CP82" s="1018"/>
      <c r="CQ82" s="1019"/>
      <c r="CR82" s="1017"/>
      <c r="CS82" s="1018"/>
      <c r="CT82" s="1018"/>
      <c r="CU82" s="1018"/>
      <c r="CV82" s="1019"/>
      <c r="CW82" s="1017"/>
      <c r="CX82" s="1018"/>
      <c r="CY82" s="1018"/>
      <c r="CZ82" s="1018"/>
      <c r="DA82" s="1019"/>
      <c r="DB82" s="1017"/>
      <c r="DC82" s="1018"/>
      <c r="DD82" s="1018"/>
      <c r="DE82" s="1018"/>
      <c r="DF82" s="1019"/>
      <c r="DG82" s="1017"/>
      <c r="DH82" s="1018"/>
      <c r="DI82" s="1018"/>
      <c r="DJ82" s="1018"/>
      <c r="DK82" s="1019"/>
      <c r="DL82" s="1017"/>
      <c r="DM82" s="1018"/>
      <c r="DN82" s="1018"/>
      <c r="DO82" s="1018"/>
      <c r="DP82" s="1019"/>
      <c r="DQ82" s="1017"/>
      <c r="DR82" s="1018"/>
      <c r="DS82" s="1018"/>
      <c r="DT82" s="1018"/>
      <c r="DU82" s="1019"/>
      <c r="DV82" s="1002"/>
      <c r="DW82" s="1003"/>
      <c r="DX82" s="1003"/>
      <c r="DY82" s="1003"/>
      <c r="DZ82" s="1004"/>
      <c r="EA82" s="247"/>
    </row>
    <row r="83" spans="1:131" s="248" customFormat="1" ht="26.25" customHeight="1" x14ac:dyDescent="0.2">
      <c r="A83" s="262">
        <v>16</v>
      </c>
      <c r="B83" s="763"/>
      <c r="C83" s="764"/>
      <c r="D83" s="764"/>
      <c r="E83" s="764"/>
      <c r="F83" s="764"/>
      <c r="G83" s="764"/>
      <c r="H83" s="764"/>
      <c r="I83" s="764"/>
      <c r="J83" s="764"/>
      <c r="K83" s="764"/>
      <c r="L83" s="764"/>
      <c r="M83" s="764"/>
      <c r="N83" s="764"/>
      <c r="O83" s="764"/>
      <c r="P83" s="765"/>
      <c r="Q83" s="1035"/>
      <c r="R83" s="1032"/>
      <c r="S83" s="1032"/>
      <c r="T83" s="1032"/>
      <c r="U83" s="1032"/>
      <c r="V83" s="1032"/>
      <c r="W83" s="1032"/>
      <c r="X83" s="1032"/>
      <c r="Y83" s="1032"/>
      <c r="Z83" s="1032"/>
      <c r="AA83" s="1032"/>
      <c r="AB83" s="1032"/>
      <c r="AC83" s="1032"/>
      <c r="AD83" s="1032"/>
      <c r="AE83" s="1032"/>
      <c r="AF83" s="1032"/>
      <c r="AG83" s="1032"/>
      <c r="AH83" s="1032"/>
      <c r="AI83" s="1032"/>
      <c r="AJ83" s="1032"/>
      <c r="AK83" s="1032"/>
      <c r="AL83" s="1032"/>
      <c r="AM83" s="1032"/>
      <c r="AN83" s="1032"/>
      <c r="AO83" s="1032"/>
      <c r="AP83" s="1032"/>
      <c r="AQ83" s="1032"/>
      <c r="AR83" s="1032"/>
      <c r="AS83" s="1032"/>
      <c r="AT83" s="1032"/>
      <c r="AU83" s="1032"/>
      <c r="AV83" s="1032"/>
      <c r="AW83" s="1032"/>
      <c r="AX83" s="1032"/>
      <c r="AY83" s="1032"/>
      <c r="AZ83" s="1033"/>
      <c r="BA83" s="1033"/>
      <c r="BB83" s="1033"/>
      <c r="BC83" s="1033"/>
      <c r="BD83" s="1034"/>
      <c r="BE83" s="266"/>
      <c r="BF83" s="266"/>
      <c r="BG83" s="266"/>
      <c r="BH83" s="266"/>
      <c r="BI83" s="266"/>
      <c r="BJ83" s="266"/>
      <c r="BK83" s="266"/>
      <c r="BL83" s="266"/>
      <c r="BM83" s="266"/>
      <c r="BN83" s="266"/>
      <c r="BO83" s="266"/>
      <c r="BP83" s="266"/>
      <c r="BQ83" s="263">
        <v>77</v>
      </c>
      <c r="BR83" s="268"/>
      <c r="BS83" s="1014"/>
      <c r="BT83" s="1015"/>
      <c r="BU83" s="1015"/>
      <c r="BV83" s="1015"/>
      <c r="BW83" s="1015"/>
      <c r="BX83" s="1015"/>
      <c r="BY83" s="1015"/>
      <c r="BZ83" s="1015"/>
      <c r="CA83" s="1015"/>
      <c r="CB83" s="1015"/>
      <c r="CC83" s="1015"/>
      <c r="CD83" s="1015"/>
      <c r="CE83" s="1015"/>
      <c r="CF83" s="1015"/>
      <c r="CG83" s="1016"/>
      <c r="CH83" s="1017"/>
      <c r="CI83" s="1018"/>
      <c r="CJ83" s="1018"/>
      <c r="CK83" s="1018"/>
      <c r="CL83" s="1019"/>
      <c r="CM83" s="1017"/>
      <c r="CN83" s="1018"/>
      <c r="CO83" s="1018"/>
      <c r="CP83" s="1018"/>
      <c r="CQ83" s="1019"/>
      <c r="CR83" s="1017"/>
      <c r="CS83" s="1018"/>
      <c r="CT83" s="1018"/>
      <c r="CU83" s="1018"/>
      <c r="CV83" s="1019"/>
      <c r="CW83" s="1017"/>
      <c r="CX83" s="1018"/>
      <c r="CY83" s="1018"/>
      <c r="CZ83" s="1018"/>
      <c r="DA83" s="1019"/>
      <c r="DB83" s="1017"/>
      <c r="DC83" s="1018"/>
      <c r="DD83" s="1018"/>
      <c r="DE83" s="1018"/>
      <c r="DF83" s="1019"/>
      <c r="DG83" s="1017"/>
      <c r="DH83" s="1018"/>
      <c r="DI83" s="1018"/>
      <c r="DJ83" s="1018"/>
      <c r="DK83" s="1019"/>
      <c r="DL83" s="1017"/>
      <c r="DM83" s="1018"/>
      <c r="DN83" s="1018"/>
      <c r="DO83" s="1018"/>
      <c r="DP83" s="1019"/>
      <c r="DQ83" s="1017"/>
      <c r="DR83" s="1018"/>
      <c r="DS83" s="1018"/>
      <c r="DT83" s="1018"/>
      <c r="DU83" s="1019"/>
      <c r="DV83" s="1002"/>
      <c r="DW83" s="1003"/>
      <c r="DX83" s="1003"/>
      <c r="DY83" s="1003"/>
      <c r="DZ83" s="1004"/>
      <c r="EA83" s="247"/>
    </row>
    <row r="84" spans="1:131" s="248" customFormat="1" ht="26.25" customHeight="1" x14ac:dyDescent="0.2">
      <c r="A84" s="262">
        <v>17</v>
      </c>
      <c r="B84" s="763"/>
      <c r="C84" s="764"/>
      <c r="D84" s="764"/>
      <c r="E84" s="764"/>
      <c r="F84" s="764"/>
      <c r="G84" s="764"/>
      <c r="H84" s="764"/>
      <c r="I84" s="764"/>
      <c r="J84" s="764"/>
      <c r="K84" s="764"/>
      <c r="L84" s="764"/>
      <c r="M84" s="764"/>
      <c r="N84" s="764"/>
      <c r="O84" s="764"/>
      <c r="P84" s="765"/>
      <c r="Q84" s="1035"/>
      <c r="R84" s="1032"/>
      <c r="S84" s="1032"/>
      <c r="T84" s="1032"/>
      <c r="U84" s="1032"/>
      <c r="V84" s="1032"/>
      <c r="W84" s="1032"/>
      <c r="X84" s="1032"/>
      <c r="Y84" s="1032"/>
      <c r="Z84" s="1032"/>
      <c r="AA84" s="1032"/>
      <c r="AB84" s="1032"/>
      <c r="AC84" s="1032"/>
      <c r="AD84" s="1032"/>
      <c r="AE84" s="1032"/>
      <c r="AF84" s="1032"/>
      <c r="AG84" s="1032"/>
      <c r="AH84" s="1032"/>
      <c r="AI84" s="1032"/>
      <c r="AJ84" s="1032"/>
      <c r="AK84" s="1032"/>
      <c r="AL84" s="1032"/>
      <c r="AM84" s="1032"/>
      <c r="AN84" s="1032"/>
      <c r="AO84" s="1032"/>
      <c r="AP84" s="1032"/>
      <c r="AQ84" s="1032"/>
      <c r="AR84" s="1032"/>
      <c r="AS84" s="1032"/>
      <c r="AT84" s="1032"/>
      <c r="AU84" s="1032"/>
      <c r="AV84" s="1032"/>
      <c r="AW84" s="1032"/>
      <c r="AX84" s="1032"/>
      <c r="AY84" s="1032"/>
      <c r="AZ84" s="1033"/>
      <c r="BA84" s="1033"/>
      <c r="BB84" s="1033"/>
      <c r="BC84" s="1033"/>
      <c r="BD84" s="1034"/>
      <c r="BE84" s="266"/>
      <c r="BF84" s="266"/>
      <c r="BG84" s="266"/>
      <c r="BH84" s="266"/>
      <c r="BI84" s="266"/>
      <c r="BJ84" s="266"/>
      <c r="BK84" s="266"/>
      <c r="BL84" s="266"/>
      <c r="BM84" s="266"/>
      <c r="BN84" s="266"/>
      <c r="BO84" s="266"/>
      <c r="BP84" s="266"/>
      <c r="BQ84" s="263">
        <v>78</v>
      </c>
      <c r="BR84" s="268"/>
      <c r="BS84" s="1014"/>
      <c r="BT84" s="1015"/>
      <c r="BU84" s="1015"/>
      <c r="BV84" s="1015"/>
      <c r="BW84" s="1015"/>
      <c r="BX84" s="1015"/>
      <c r="BY84" s="1015"/>
      <c r="BZ84" s="1015"/>
      <c r="CA84" s="1015"/>
      <c r="CB84" s="1015"/>
      <c r="CC84" s="1015"/>
      <c r="CD84" s="1015"/>
      <c r="CE84" s="1015"/>
      <c r="CF84" s="1015"/>
      <c r="CG84" s="1016"/>
      <c r="CH84" s="1017"/>
      <c r="CI84" s="1018"/>
      <c r="CJ84" s="1018"/>
      <c r="CK84" s="1018"/>
      <c r="CL84" s="1019"/>
      <c r="CM84" s="1017"/>
      <c r="CN84" s="1018"/>
      <c r="CO84" s="1018"/>
      <c r="CP84" s="1018"/>
      <c r="CQ84" s="1019"/>
      <c r="CR84" s="1017"/>
      <c r="CS84" s="1018"/>
      <c r="CT84" s="1018"/>
      <c r="CU84" s="1018"/>
      <c r="CV84" s="1019"/>
      <c r="CW84" s="1017"/>
      <c r="CX84" s="1018"/>
      <c r="CY84" s="1018"/>
      <c r="CZ84" s="1018"/>
      <c r="DA84" s="1019"/>
      <c r="DB84" s="1017"/>
      <c r="DC84" s="1018"/>
      <c r="DD84" s="1018"/>
      <c r="DE84" s="1018"/>
      <c r="DF84" s="1019"/>
      <c r="DG84" s="1017"/>
      <c r="DH84" s="1018"/>
      <c r="DI84" s="1018"/>
      <c r="DJ84" s="1018"/>
      <c r="DK84" s="1019"/>
      <c r="DL84" s="1017"/>
      <c r="DM84" s="1018"/>
      <c r="DN84" s="1018"/>
      <c r="DO84" s="1018"/>
      <c r="DP84" s="1019"/>
      <c r="DQ84" s="1017"/>
      <c r="DR84" s="1018"/>
      <c r="DS84" s="1018"/>
      <c r="DT84" s="1018"/>
      <c r="DU84" s="1019"/>
      <c r="DV84" s="1002"/>
      <c r="DW84" s="1003"/>
      <c r="DX84" s="1003"/>
      <c r="DY84" s="1003"/>
      <c r="DZ84" s="1004"/>
      <c r="EA84" s="247"/>
    </row>
    <row r="85" spans="1:131" s="248" customFormat="1" ht="26.25" customHeight="1" x14ac:dyDescent="0.2">
      <c r="A85" s="262">
        <v>18</v>
      </c>
      <c r="B85" s="763"/>
      <c r="C85" s="764"/>
      <c r="D85" s="764"/>
      <c r="E85" s="764"/>
      <c r="F85" s="764"/>
      <c r="G85" s="764"/>
      <c r="H85" s="764"/>
      <c r="I85" s="764"/>
      <c r="J85" s="764"/>
      <c r="K85" s="764"/>
      <c r="L85" s="764"/>
      <c r="M85" s="764"/>
      <c r="N85" s="764"/>
      <c r="O85" s="764"/>
      <c r="P85" s="765"/>
      <c r="Q85" s="1035"/>
      <c r="R85" s="1032"/>
      <c r="S85" s="1032"/>
      <c r="T85" s="1032"/>
      <c r="U85" s="1032"/>
      <c r="V85" s="1032"/>
      <c r="W85" s="1032"/>
      <c r="X85" s="1032"/>
      <c r="Y85" s="1032"/>
      <c r="Z85" s="1032"/>
      <c r="AA85" s="1032"/>
      <c r="AB85" s="1032"/>
      <c r="AC85" s="1032"/>
      <c r="AD85" s="1032"/>
      <c r="AE85" s="1032"/>
      <c r="AF85" s="1032"/>
      <c r="AG85" s="1032"/>
      <c r="AH85" s="1032"/>
      <c r="AI85" s="1032"/>
      <c r="AJ85" s="1032"/>
      <c r="AK85" s="1032"/>
      <c r="AL85" s="1032"/>
      <c r="AM85" s="1032"/>
      <c r="AN85" s="1032"/>
      <c r="AO85" s="1032"/>
      <c r="AP85" s="1032"/>
      <c r="AQ85" s="1032"/>
      <c r="AR85" s="1032"/>
      <c r="AS85" s="1032"/>
      <c r="AT85" s="1032"/>
      <c r="AU85" s="1032"/>
      <c r="AV85" s="1032"/>
      <c r="AW85" s="1032"/>
      <c r="AX85" s="1032"/>
      <c r="AY85" s="1032"/>
      <c r="AZ85" s="1033"/>
      <c r="BA85" s="1033"/>
      <c r="BB85" s="1033"/>
      <c r="BC85" s="1033"/>
      <c r="BD85" s="1034"/>
      <c r="BE85" s="266"/>
      <c r="BF85" s="266"/>
      <c r="BG85" s="266"/>
      <c r="BH85" s="266"/>
      <c r="BI85" s="266"/>
      <c r="BJ85" s="266"/>
      <c r="BK85" s="266"/>
      <c r="BL85" s="266"/>
      <c r="BM85" s="266"/>
      <c r="BN85" s="266"/>
      <c r="BO85" s="266"/>
      <c r="BP85" s="266"/>
      <c r="BQ85" s="263">
        <v>79</v>
      </c>
      <c r="BR85" s="268"/>
      <c r="BS85" s="1014"/>
      <c r="BT85" s="1015"/>
      <c r="BU85" s="1015"/>
      <c r="BV85" s="1015"/>
      <c r="BW85" s="1015"/>
      <c r="BX85" s="1015"/>
      <c r="BY85" s="1015"/>
      <c r="BZ85" s="1015"/>
      <c r="CA85" s="1015"/>
      <c r="CB85" s="1015"/>
      <c r="CC85" s="1015"/>
      <c r="CD85" s="1015"/>
      <c r="CE85" s="1015"/>
      <c r="CF85" s="1015"/>
      <c r="CG85" s="1016"/>
      <c r="CH85" s="1017"/>
      <c r="CI85" s="1018"/>
      <c r="CJ85" s="1018"/>
      <c r="CK85" s="1018"/>
      <c r="CL85" s="1019"/>
      <c r="CM85" s="1017"/>
      <c r="CN85" s="1018"/>
      <c r="CO85" s="1018"/>
      <c r="CP85" s="1018"/>
      <c r="CQ85" s="1019"/>
      <c r="CR85" s="1017"/>
      <c r="CS85" s="1018"/>
      <c r="CT85" s="1018"/>
      <c r="CU85" s="1018"/>
      <c r="CV85" s="1019"/>
      <c r="CW85" s="1017"/>
      <c r="CX85" s="1018"/>
      <c r="CY85" s="1018"/>
      <c r="CZ85" s="1018"/>
      <c r="DA85" s="1019"/>
      <c r="DB85" s="1017"/>
      <c r="DC85" s="1018"/>
      <c r="DD85" s="1018"/>
      <c r="DE85" s="1018"/>
      <c r="DF85" s="1019"/>
      <c r="DG85" s="1017"/>
      <c r="DH85" s="1018"/>
      <c r="DI85" s="1018"/>
      <c r="DJ85" s="1018"/>
      <c r="DK85" s="1019"/>
      <c r="DL85" s="1017"/>
      <c r="DM85" s="1018"/>
      <c r="DN85" s="1018"/>
      <c r="DO85" s="1018"/>
      <c r="DP85" s="1019"/>
      <c r="DQ85" s="1017"/>
      <c r="DR85" s="1018"/>
      <c r="DS85" s="1018"/>
      <c r="DT85" s="1018"/>
      <c r="DU85" s="1019"/>
      <c r="DV85" s="1002"/>
      <c r="DW85" s="1003"/>
      <c r="DX85" s="1003"/>
      <c r="DY85" s="1003"/>
      <c r="DZ85" s="1004"/>
      <c r="EA85" s="247"/>
    </row>
    <row r="86" spans="1:131" s="248" customFormat="1" ht="26.25" customHeight="1" x14ac:dyDescent="0.2">
      <c r="A86" s="262">
        <v>19</v>
      </c>
      <c r="B86" s="763"/>
      <c r="C86" s="764"/>
      <c r="D86" s="764"/>
      <c r="E86" s="764"/>
      <c r="F86" s="764"/>
      <c r="G86" s="764"/>
      <c r="H86" s="764"/>
      <c r="I86" s="764"/>
      <c r="J86" s="764"/>
      <c r="K86" s="764"/>
      <c r="L86" s="764"/>
      <c r="M86" s="764"/>
      <c r="N86" s="764"/>
      <c r="O86" s="764"/>
      <c r="P86" s="765"/>
      <c r="Q86" s="1035"/>
      <c r="R86" s="1032"/>
      <c r="S86" s="1032"/>
      <c r="T86" s="1032"/>
      <c r="U86" s="1032"/>
      <c r="V86" s="1032"/>
      <c r="W86" s="1032"/>
      <c r="X86" s="1032"/>
      <c r="Y86" s="1032"/>
      <c r="Z86" s="1032"/>
      <c r="AA86" s="1032"/>
      <c r="AB86" s="1032"/>
      <c r="AC86" s="1032"/>
      <c r="AD86" s="1032"/>
      <c r="AE86" s="1032"/>
      <c r="AF86" s="1032"/>
      <c r="AG86" s="1032"/>
      <c r="AH86" s="1032"/>
      <c r="AI86" s="1032"/>
      <c r="AJ86" s="1032"/>
      <c r="AK86" s="1032"/>
      <c r="AL86" s="1032"/>
      <c r="AM86" s="1032"/>
      <c r="AN86" s="1032"/>
      <c r="AO86" s="1032"/>
      <c r="AP86" s="1032"/>
      <c r="AQ86" s="1032"/>
      <c r="AR86" s="1032"/>
      <c r="AS86" s="1032"/>
      <c r="AT86" s="1032"/>
      <c r="AU86" s="1032"/>
      <c r="AV86" s="1032"/>
      <c r="AW86" s="1032"/>
      <c r="AX86" s="1032"/>
      <c r="AY86" s="1032"/>
      <c r="AZ86" s="1033"/>
      <c r="BA86" s="1033"/>
      <c r="BB86" s="1033"/>
      <c r="BC86" s="1033"/>
      <c r="BD86" s="1034"/>
      <c r="BE86" s="266"/>
      <c r="BF86" s="266"/>
      <c r="BG86" s="266"/>
      <c r="BH86" s="266"/>
      <c r="BI86" s="266"/>
      <c r="BJ86" s="266"/>
      <c r="BK86" s="266"/>
      <c r="BL86" s="266"/>
      <c r="BM86" s="266"/>
      <c r="BN86" s="266"/>
      <c r="BO86" s="266"/>
      <c r="BP86" s="266"/>
      <c r="BQ86" s="263">
        <v>80</v>
      </c>
      <c r="BR86" s="268"/>
      <c r="BS86" s="1014"/>
      <c r="BT86" s="1015"/>
      <c r="BU86" s="1015"/>
      <c r="BV86" s="1015"/>
      <c r="BW86" s="1015"/>
      <c r="BX86" s="1015"/>
      <c r="BY86" s="1015"/>
      <c r="BZ86" s="1015"/>
      <c r="CA86" s="1015"/>
      <c r="CB86" s="1015"/>
      <c r="CC86" s="1015"/>
      <c r="CD86" s="1015"/>
      <c r="CE86" s="1015"/>
      <c r="CF86" s="1015"/>
      <c r="CG86" s="1016"/>
      <c r="CH86" s="1017"/>
      <c r="CI86" s="1018"/>
      <c r="CJ86" s="1018"/>
      <c r="CK86" s="1018"/>
      <c r="CL86" s="1019"/>
      <c r="CM86" s="1017"/>
      <c r="CN86" s="1018"/>
      <c r="CO86" s="1018"/>
      <c r="CP86" s="1018"/>
      <c r="CQ86" s="1019"/>
      <c r="CR86" s="1017"/>
      <c r="CS86" s="1018"/>
      <c r="CT86" s="1018"/>
      <c r="CU86" s="1018"/>
      <c r="CV86" s="1019"/>
      <c r="CW86" s="1017"/>
      <c r="CX86" s="1018"/>
      <c r="CY86" s="1018"/>
      <c r="CZ86" s="1018"/>
      <c r="DA86" s="1019"/>
      <c r="DB86" s="1017"/>
      <c r="DC86" s="1018"/>
      <c r="DD86" s="1018"/>
      <c r="DE86" s="1018"/>
      <c r="DF86" s="1019"/>
      <c r="DG86" s="1017"/>
      <c r="DH86" s="1018"/>
      <c r="DI86" s="1018"/>
      <c r="DJ86" s="1018"/>
      <c r="DK86" s="1019"/>
      <c r="DL86" s="1017"/>
      <c r="DM86" s="1018"/>
      <c r="DN86" s="1018"/>
      <c r="DO86" s="1018"/>
      <c r="DP86" s="1019"/>
      <c r="DQ86" s="1017"/>
      <c r="DR86" s="1018"/>
      <c r="DS86" s="1018"/>
      <c r="DT86" s="1018"/>
      <c r="DU86" s="1019"/>
      <c r="DV86" s="1002"/>
      <c r="DW86" s="1003"/>
      <c r="DX86" s="1003"/>
      <c r="DY86" s="1003"/>
      <c r="DZ86" s="1004"/>
      <c r="EA86" s="247"/>
    </row>
    <row r="87" spans="1:131" s="248" customFormat="1" ht="26.25" customHeight="1" x14ac:dyDescent="0.2">
      <c r="A87" s="270">
        <v>20</v>
      </c>
      <c r="B87" s="1025"/>
      <c r="C87" s="1026"/>
      <c r="D87" s="1026"/>
      <c r="E87" s="1026"/>
      <c r="F87" s="1026"/>
      <c r="G87" s="1026"/>
      <c r="H87" s="1026"/>
      <c r="I87" s="1026"/>
      <c r="J87" s="1026"/>
      <c r="K87" s="1026"/>
      <c r="L87" s="1026"/>
      <c r="M87" s="1026"/>
      <c r="N87" s="1026"/>
      <c r="O87" s="1026"/>
      <c r="P87" s="1027"/>
      <c r="Q87" s="1028"/>
      <c r="R87" s="1029"/>
      <c r="S87" s="1029"/>
      <c r="T87" s="1029"/>
      <c r="U87" s="1029"/>
      <c r="V87" s="1029"/>
      <c r="W87" s="1029"/>
      <c r="X87" s="1029"/>
      <c r="Y87" s="1029"/>
      <c r="Z87" s="1029"/>
      <c r="AA87" s="1029"/>
      <c r="AB87" s="1029"/>
      <c r="AC87" s="1029"/>
      <c r="AD87" s="1029"/>
      <c r="AE87" s="1029"/>
      <c r="AF87" s="1029"/>
      <c r="AG87" s="1029"/>
      <c r="AH87" s="1029"/>
      <c r="AI87" s="1029"/>
      <c r="AJ87" s="1029"/>
      <c r="AK87" s="1029"/>
      <c r="AL87" s="1029"/>
      <c r="AM87" s="1029"/>
      <c r="AN87" s="1029"/>
      <c r="AO87" s="1029"/>
      <c r="AP87" s="1029"/>
      <c r="AQ87" s="1029"/>
      <c r="AR87" s="1029"/>
      <c r="AS87" s="1029"/>
      <c r="AT87" s="1029"/>
      <c r="AU87" s="1029"/>
      <c r="AV87" s="1029"/>
      <c r="AW87" s="1029"/>
      <c r="AX87" s="1029"/>
      <c r="AY87" s="1029"/>
      <c r="AZ87" s="1030"/>
      <c r="BA87" s="1030"/>
      <c r="BB87" s="1030"/>
      <c r="BC87" s="1030"/>
      <c r="BD87" s="1031"/>
      <c r="BE87" s="266"/>
      <c r="BF87" s="266"/>
      <c r="BG87" s="266"/>
      <c r="BH87" s="266"/>
      <c r="BI87" s="266"/>
      <c r="BJ87" s="266"/>
      <c r="BK87" s="266"/>
      <c r="BL87" s="266"/>
      <c r="BM87" s="266"/>
      <c r="BN87" s="266"/>
      <c r="BO87" s="266"/>
      <c r="BP87" s="266"/>
      <c r="BQ87" s="263">
        <v>81</v>
      </c>
      <c r="BR87" s="268"/>
      <c r="BS87" s="1014"/>
      <c r="BT87" s="1015"/>
      <c r="BU87" s="1015"/>
      <c r="BV87" s="1015"/>
      <c r="BW87" s="1015"/>
      <c r="BX87" s="1015"/>
      <c r="BY87" s="1015"/>
      <c r="BZ87" s="1015"/>
      <c r="CA87" s="1015"/>
      <c r="CB87" s="1015"/>
      <c r="CC87" s="1015"/>
      <c r="CD87" s="1015"/>
      <c r="CE87" s="1015"/>
      <c r="CF87" s="1015"/>
      <c r="CG87" s="1016"/>
      <c r="CH87" s="1017"/>
      <c r="CI87" s="1018"/>
      <c r="CJ87" s="1018"/>
      <c r="CK87" s="1018"/>
      <c r="CL87" s="1019"/>
      <c r="CM87" s="1017"/>
      <c r="CN87" s="1018"/>
      <c r="CO87" s="1018"/>
      <c r="CP87" s="1018"/>
      <c r="CQ87" s="1019"/>
      <c r="CR87" s="1017"/>
      <c r="CS87" s="1018"/>
      <c r="CT87" s="1018"/>
      <c r="CU87" s="1018"/>
      <c r="CV87" s="1019"/>
      <c r="CW87" s="1017"/>
      <c r="CX87" s="1018"/>
      <c r="CY87" s="1018"/>
      <c r="CZ87" s="1018"/>
      <c r="DA87" s="1019"/>
      <c r="DB87" s="1017"/>
      <c r="DC87" s="1018"/>
      <c r="DD87" s="1018"/>
      <c r="DE87" s="1018"/>
      <c r="DF87" s="1019"/>
      <c r="DG87" s="1017"/>
      <c r="DH87" s="1018"/>
      <c r="DI87" s="1018"/>
      <c r="DJ87" s="1018"/>
      <c r="DK87" s="1019"/>
      <c r="DL87" s="1017"/>
      <c r="DM87" s="1018"/>
      <c r="DN87" s="1018"/>
      <c r="DO87" s="1018"/>
      <c r="DP87" s="1019"/>
      <c r="DQ87" s="1017"/>
      <c r="DR87" s="1018"/>
      <c r="DS87" s="1018"/>
      <c r="DT87" s="1018"/>
      <c r="DU87" s="1019"/>
      <c r="DV87" s="1002"/>
      <c r="DW87" s="1003"/>
      <c r="DX87" s="1003"/>
      <c r="DY87" s="1003"/>
      <c r="DZ87" s="1004"/>
      <c r="EA87" s="247"/>
    </row>
    <row r="88" spans="1:131" s="248" customFormat="1" ht="26.25" customHeight="1" thickBot="1" x14ac:dyDescent="0.25">
      <c r="A88" s="265" t="s">
        <v>390</v>
      </c>
      <c r="B88" s="1005" t="s">
        <v>423</v>
      </c>
      <c r="C88" s="1006"/>
      <c r="D88" s="1006"/>
      <c r="E88" s="1006"/>
      <c r="F88" s="1006"/>
      <c r="G88" s="1006"/>
      <c r="H88" s="1006"/>
      <c r="I88" s="1006"/>
      <c r="J88" s="1006"/>
      <c r="K88" s="1006"/>
      <c r="L88" s="1006"/>
      <c r="M88" s="1006"/>
      <c r="N88" s="1006"/>
      <c r="O88" s="1006"/>
      <c r="P88" s="1007"/>
      <c r="Q88" s="1023"/>
      <c r="R88" s="1024"/>
      <c r="S88" s="1024"/>
      <c r="T88" s="1024"/>
      <c r="U88" s="1024"/>
      <c r="V88" s="1024"/>
      <c r="W88" s="1024"/>
      <c r="X88" s="1024"/>
      <c r="Y88" s="1024"/>
      <c r="Z88" s="1024"/>
      <c r="AA88" s="1024"/>
      <c r="AB88" s="1024"/>
      <c r="AC88" s="1024"/>
      <c r="AD88" s="1024"/>
      <c r="AE88" s="1024"/>
      <c r="AF88" s="1020">
        <v>11638</v>
      </c>
      <c r="AG88" s="1020"/>
      <c r="AH88" s="1020"/>
      <c r="AI88" s="1020"/>
      <c r="AJ88" s="1020"/>
      <c r="AK88" s="1024"/>
      <c r="AL88" s="1024"/>
      <c r="AM88" s="1024"/>
      <c r="AN88" s="1024"/>
      <c r="AO88" s="1024"/>
      <c r="AP88" s="1020" t="s">
        <v>605</v>
      </c>
      <c r="AQ88" s="1020"/>
      <c r="AR88" s="1020"/>
      <c r="AS88" s="1020"/>
      <c r="AT88" s="1020"/>
      <c r="AU88" s="1020" t="s">
        <v>605</v>
      </c>
      <c r="AV88" s="1020"/>
      <c r="AW88" s="1020"/>
      <c r="AX88" s="1020"/>
      <c r="AY88" s="1020"/>
      <c r="AZ88" s="1021"/>
      <c r="BA88" s="1021"/>
      <c r="BB88" s="1021"/>
      <c r="BC88" s="1021"/>
      <c r="BD88" s="1022"/>
      <c r="BE88" s="266"/>
      <c r="BF88" s="266"/>
      <c r="BG88" s="266"/>
      <c r="BH88" s="266"/>
      <c r="BI88" s="266"/>
      <c r="BJ88" s="266"/>
      <c r="BK88" s="266"/>
      <c r="BL88" s="266"/>
      <c r="BM88" s="266"/>
      <c r="BN88" s="266"/>
      <c r="BO88" s="266"/>
      <c r="BP88" s="266"/>
      <c r="BQ88" s="263">
        <v>82</v>
      </c>
      <c r="BR88" s="268"/>
      <c r="BS88" s="1014"/>
      <c r="BT88" s="1015"/>
      <c r="BU88" s="1015"/>
      <c r="BV88" s="1015"/>
      <c r="BW88" s="1015"/>
      <c r="BX88" s="1015"/>
      <c r="BY88" s="1015"/>
      <c r="BZ88" s="1015"/>
      <c r="CA88" s="1015"/>
      <c r="CB88" s="1015"/>
      <c r="CC88" s="1015"/>
      <c r="CD88" s="1015"/>
      <c r="CE88" s="1015"/>
      <c r="CF88" s="1015"/>
      <c r="CG88" s="1016"/>
      <c r="CH88" s="1017"/>
      <c r="CI88" s="1018"/>
      <c r="CJ88" s="1018"/>
      <c r="CK88" s="1018"/>
      <c r="CL88" s="1019"/>
      <c r="CM88" s="1017"/>
      <c r="CN88" s="1018"/>
      <c r="CO88" s="1018"/>
      <c r="CP88" s="1018"/>
      <c r="CQ88" s="1019"/>
      <c r="CR88" s="1017"/>
      <c r="CS88" s="1018"/>
      <c r="CT88" s="1018"/>
      <c r="CU88" s="1018"/>
      <c r="CV88" s="1019"/>
      <c r="CW88" s="1017"/>
      <c r="CX88" s="1018"/>
      <c r="CY88" s="1018"/>
      <c r="CZ88" s="1018"/>
      <c r="DA88" s="1019"/>
      <c r="DB88" s="1017"/>
      <c r="DC88" s="1018"/>
      <c r="DD88" s="1018"/>
      <c r="DE88" s="1018"/>
      <c r="DF88" s="1019"/>
      <c r="DG88" s="1017"/>
      <c r="DH88" s="1018"/>
      <c r="DI88" s="1018"/>
      <c r="DJ88" s="1018"/>
      <c r="DK88" s="1019"/>
      <c r="DL88" s="1017"/>
      <c r="DM88" s="1018"/>
      <c r="DN88" s="1018"/>
      <c r="DO88" s="1018"/>
      <c r="DP88" s="1019"/>
      <c r="DQ88" s="1017"/>
      <c r="DR88" s="1018"/>
      <c r="DS88" s="1018"/>
      <c r="DT88" s="1018"/>
      <c r="DU88" s="1019"/>
      <c r="DV88" s="1002"/>
      <c r="DW88" s="1003"/>
      <c r="DX88" s="1003"/>
      <c r="DY88" s="1003"/>
      <c r="DZ88" s="1004"/>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14"/>
      <c r="BT89" s="1015"/>
      <c r="BU89" s="1015"/>
      <c r="BV89" s="1015"/>
      <c r="BW89" s="1015"/>
      <c r="BX89" s="1015"/>
      <c r="BY89" s="1015"/>
      <c r="BZ89" s="1015"/>
      <c r="CA89" s="1015"/>
      <c r="CB89" s="1015"/>
      <c r="CC89" s="1015"/>
      <c r="CD89" s="1015"/>
      <c r="CE89" s="1015"/>
      <c r="CF89" s="1015"/>
      <c r="CG89" s="1016"/>
      <c r="CH89" s="1017"/>
      <c r="CI89" s="1018"/>
      <c r="CJ89" s="1018"/>
      <c r="CK89" s="1018"/>
      <c r="CL89" s="1019"/>
      <c r="CM89" s="1017"/>
      <c r="CN89" s="1018"/>
      <c r="CO89" s="1018"/>
      <c r="CP89" s="1018"/>
      <c r="CQ89" s="1019"/>
      <c r="CR89" s="1017"/>
      <c r="CS89" s="1018"/>
      <c r="CT89" s="1018"/>
      <c r="CU89" s="1018"/>
      <c r="CV89" s="1019"/>
      <c r="CW89" s="1017"/>
      <c r="CX89" s="1018"/>
      <c r="CY89" s="1018"/>
      <c r="CZ89" s="1018"/>
      <c r="DA89" s="1019"/>
      <c r="DB89" s="1017"/>
      <c r="DC89" s="1018"/>
      <c r="DD89" s="1018"/>
      <c r="DE89" s="1018"/>
      <c r="DF89" s="1019"/>
      <c r="DG89" s="1017"/>
      <c r="DH89" s="1018"/>
      <c r="DI89" s="1018"/>
      <c r="DJ89" s="1018"/>
      <c r="DK89" s="1019"/>
      <c r="DL89" s="1017"/>
      <c r="DM89" s="1018"/>
      <c r="DN89" s="1018"/>
      <c r="DO89" s="1018"/>
      <c r="DP89" s="1019"/>
      <c r="DQ89" s="1017"/>
      <c r="DR89" s="1018"/>
      <c r="DS89" s="1018"/>
      <c r="DT89" s="1018"/>
      <c r="DU89" s="1019"/>
      <c r="DV89" s="1002"/>
      <c r="DW89" s="1003"/>
      <c r="DX89" s="1003"/>
      <c r="DY89" s="1003"/>
      <c r="DZ89" s="1004"/>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14"/>
      <c r="BT90" s="1015"/>
      <c r="BU90" s="1015"/>
      <c r="BV90" s="1015"/>
      <c r="BW90" s="1015"/>
      <c r="BX90" s="1015"/>
      <c r="BY90" s="1015"/>
      <c r="BZ90" s="1015"/>
      <c r="CA90" s="1015"/>
      <c r="CB90" s="1015"/>
      <c r="CC90" s="1015"/>
      <c r="CD90" s="1015"/>
      <c r="CE90" s="1015"/>
      <c r="CF90" s="1015"/>
      <c r="CG90" s="1016"/>
      <c r="CH90" s="1017"/>
      <c r="CI90" s="1018"/>
      <c r="CJ90" s="1018"/>
      <c r="CK90" s="1018"/>
      <c r="CL90" s="1019"/>
      <c r="CM90" s="1017"/>
      <c r="CN90" s="1018"/>
      <c r="CO90" s="1018"/>
      <c r="CP90" s="1018"/>
      <c r="CQ90" s="1019"/>
      <c r="CR90" s="1017"/>
      <c r="CS90" s="1018"/>
      <c r="CT90" s="1018"/>
      <c r="CU90" s="1018"/>
      <c r="CV90" s="1019"/>
      <c r="CW90" s="1017"/>
      <c r="CX90" s="1018"/>
      <c r="CY90" s="1018"/>
      <c r="CZ90" s="1018"/>
      <c r="DA90" s="1019"/>
      <c r="DB90" s="1017"/>
      <c r="DC90" s="1018"/>
      <c r="DD90" s="1018"/>
      <c r="DE90" s="1018"/>
      <c r="DF90" s="1019"/>
      <c r="DG90" s="1017"/>
      <c r="DH90" s="1018"/>
      <c r="DI90" s="1018"/>
      <c r="DJ90" s="1018"/>
      <c r="DK90" s="1019"/>
      <c r="DL90" s="1017"/>
      <c r="DM90" s="1018"/>
      <c r="DN90" s="1018"/>
      <c r="DO90" s="1018"/>
      <c r="DP90" s="1019"/>
      <c r="DQ90" s="1017"/>
      <c r="DR90" s="1018"/>
      <c r="DS90" s="1018"/>
      <c r="DT90" s="1018"/>
      <c r="DU90" s="1019"/>
      <c r="DV90" s="1002"/>
      <c r="DW90" s="1003"/>
      <c r="DX90" s="1003"/>
      <c r="DY90" s="1003"/>
      <c r="DZ90" s="1004"/>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14"/>
      <c r="BT91" s="1015"/>
      <c r="BU91" s="1015"/>
      <c r="BV91" s="1015"/>
      <c r="BW91" s="1015"/>
      <c r="BX91" s="1015"/>
      <c r="BY91" s="1015"/>
      <c r="BZ91" s="1015"/>
      <c r="CA91" s="1015"/>
      <c r="CB91" s="1015"/>
      <c r="CC91" s="1015"/>
      <c r="CD91" s="1015"/>
      <c r="CE91" s="1015"/>
      <c r="CF91" s="1015"/>
      <c r="CG91" s="1016"/>
      <c r="CH91" s="1017"/>
      <c r="CI91" s="1018"/>
      <c r="CJ91" s="1018"/>
      <c r="CK91" s="1018"/>
      <c r="CL91" s="1019"/>
      <c r="CM91" s="1017"/>
      <c r="CN91" s="1018"/>
      <c r="CO91" s="1018"/>
      <c r="CP91" s="1018"/>
      <c r="CQ91" s="1019"/>
      <c r="CR91" s="1017"/>
      <c r="CS91" s="1018"/>
      <c r="CT91" s="1018"/>
      <c r="CU91" s="1018"/>
      <c r="CV91" s="1019"/>
      <c r="CW91" s="1017"/>
      <c r="CX91" s="1018"/>
      <c r="CY91" s="1018"/>
      <c r="CZ91" s="1018"/>
      <c r="DA91" s="1019"/>
      <c r="DB91" s="1017"/>
      <c r="DC91" s="1018"/>
      <c r="DD91" s="1018"/>
      <c r="DE91" s="1018"/>
      <c r="DF91" s="1019"/>
      <c r="DG91" s="1017"/>
      <c r="DH91" s="1018"/>
      <c r="DI91" s="1018"/>
      <c r="DJ91" s="1018"/>
      <c r="DK91" s="1019"/>
      <c r="DL91" s="1017"/>
      <c r="DM91" s="1018"/>
      <c r="DN91" s="1018"/>
      <c r="DO91" s="1018"/>
      <c r="DP91" s="1019"/>
      <c r="DQ91" s="1017"/>
      <c r="DR91" s="1018"/>
      <c r="DS91" s="1018"/>
      <c r="DT91" s="1018"/>
      <c r="DU91" s="1019"/>
      <c r="DV91" s="1002"/>
      <c r="DW91" s="1003"/>
      <c r="DX91" s="1003"/>
      <c r="DY91" s="1003"/>
      <c r="DZ91" s="1004"/>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14"/>
      <c r="BT92" s="1015"/>
      <c r="BU92" s="1015"/>
      <c r="BV92" s="1015"/>
      <c r="BW92" s="1015"/>
      <c r="BX92" s="1015"/>
      <c r="BY92" s="1015"/>
      <c r="BZ92" s="1015"/>
      <c r="CA92" s="1015"/>
      <c r="CB92" s="1015"/>
      <c r="CC92" s="1015"/>
      <c r="CD92" s="1015"/>
      <c r="CE92" s="1015"/>
      <c r="CF92" s="1015"/>
      <c r="CG92" s="1016"/>
      <c r="CH92" s="1017"/>
      <c r="CI92" s="1018"/>
      <c r="CJ92" s="1018"/>
      <c r="CK92" s="1018"/>
      <c r="CL92" s="1019"/>
      <c r="CM92" s="1017"/>
      <c r="CN92" s="1018"/>
      <c r="CO92" s="1018"/>
      <c r="CP92" s="1018"/>
      <c r="CQ92" s="1019"/>
      <c r="CR92" s="1017"/>
      <c r="CS92" s="1018"/>
      <c r="CT92" s="1018"/>
      <c r="CU92" s="1018"/>
      <c r="CV92" s="1019"/>
      <c r="CW92" s="1017"/>
      <c r="CX92" s="1018"/>
      <c r="CY92" s="1018"/>
      <c r="CZ92" s="1018"/>
      <c r="DA92" s="1019"/>
      <c r="DB92" s="1017"/>
      <c r="DC92" s="1018"/>
      <c r="DD92" s="1018"/>
      <c r="DE92" s="1018"/>
      <c r="DF92" s="1019"/>
      <c r="DG92" s="1017"/>
      <c r="DH92" s="1018"/>
      <c r="DI92" s="1018"/>
      <c r="DJ92" s="1018"/>
      <c r="DK92" s="1019"/>
      <c r="DL92" s="1017"/>
      <c r="DM92" s="1018"/>
      <c r="DN92" s="1018"/>
      <c r="DO92" s="1018"/>
      <c r="DP92" s="1019"/>
      <c r="DQ92" s="1017"/>
      <c r="DR92" s="1018"/>
      <c r="DS92" s="1018"/>
      <c r="DT92" s="1018"/>
      <c r="DU92" s="1019"/>
      <c r="DV92" s="1002"/>
      <c r="DW92" s="1003"/>
      <c r="DX92" s="1003"/>
      <c r="DY92" s="1003"/>
      <c r="DZ92" s="1004"/>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14"/>
      <c r="BT93" s="1015"/>
      <c r="BU93" s="1015"/>
      <c r="BV93" s="1015"/>
      <c r="BW93" s="1015"/>
      <c r="BX93" s="1015"/>
      <c r="BY93" s="1015"/>
      <c r="BZ93" s="1015"/>
      <c r="CA93" s="1015"/>
      <c r="CB93" s="1015"/>
      <c r="CC93" s="1015"/>
      <c r="CD93" s="1015"/>
      <c r="CE93" s="1015"/>
      <c r="CF93" s="1015"/>
      <c r="CG93" s="1016"/>
      <c r="CH93" s="1017"/>
      <c r="CI93" s="1018"/>
      <c r="CJ93" s="1018"/>
      <c r="CK93" s="1018"/>
      <c r="CL93" s="1019"/>
      <c r="CM93" s="1017"/>
      <c r="CN93" s="1018"/>
      <c r="CO93" s="1018"/>
      <c r="CP93" s="1018"/>
      <c r="CQ93" s="1019"/>
      <c r="CR93" s="1017"/>
      <c r="CS93" s="1018"/>
      <c r="CT93" s="1018"/>
      <c r="CU93" s="1018"/>
      <c r="CV93" s="1019"/>
      <c r="CW93" s="1017"/>
      <c r="CX93" s="1018"/>
      <c r="CY93" s="1018"/>
      <c r="CZ93" s="1018"/>
      <c r="DA93" s="1019"/>
      <c r="DB93" s="1017"/>
      <c r="DC93" s="1018"/>
      <c r="DD93" s="1018"/>
      <c r="DE93" s="1018"/>
      <c r="DF93" s="1019"/>
      <c r="DG93" s="1017"/>
      <c r="DH93" s="1018"/>
      <c r="DI93" s="1018"/>
      <c r="DJ93" s="1018"/>
      <c r="DK93" s="1019"/>
      <c r="DL93" s="1017"/>
      <c r="DM93" s="1018"/>
      <c r="DN93" s="1018"/>
      <c r="DO93" s="1018"/>
      <c r="DP93" s="1019"/>
      <c r="DQ93" s="1017"/>
      <c r="DR93" s="1018"/>
      <c r="DS93" s="1018"/>
      <c r="DT93" s="1018"/>
      <c r="DU93" s="1019"/>
      <c r="DV93" s="1002"/>
      <c r="DW93" s="1003"/>
      <c r="DX93" s="1003"/>
      <c r="DY93" s="1003"/>
      <c r="DZ93" s="1004"/>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14"/>
      <c r="BT94" s="1015"/>
      <c r="BU94" s="1015"/>
      <c r="BV94" s="1015"/>
      <c r="BW94" s="1015"/>
      <c r="BX94" s="1015"/>
      <c r="BY94" s="1015"/>
      <c r="BZ94" s="1015"/>
      <c r="CA94" s="1015"/>
      <c r="CB94" s="1015"/>
      <c r="CC94" s="1015"/>
      <c r="CD94" s="1015"/>
      <c r="CE94" s="1015"/>
      <c r="CF94" s="1015"/>
      <c r="CG94" s="1016"/>
      <c r="CH94" s="1017"/>
      <c r="CI94" s="1018"/>
      <c r="CJ94" s="1018"/>
      <c r="CK94" s="1018"/>
      <c r="CL94" s="1019"/>
      <c r="CM94" s="1017"/>
      <c r="CN94" s="1018"/>
      <c r="CO94" s="1018"/>
      <c r="CP94" s="1018"/>
      <c r="CQ94" s="1019"/>
      <c r="CR94" s="1017"/>
      <c r="CS94" s="1018"/>
      <c r="CT94" s="1018"/>
      <c r="CU94" s="1018"/>
      <c r="CV94" s="1019"/>
      <c r="CW94" s="1017"/>
      <c r="CX94" s="1018"/>
      <c r="CY94" s="1018"/>
      <c r="CZ94" s="1018"/>
      <c r="DA94" s="1019"/>
      <c r="DB94" s="1017"/>
      <c r="DC94" s="1018"/>
      <c r="DD94" s="1018"/>
      <c r="DE94" s="1018"/>
      <c r="DF94" s="1019"/>
      <c r="DG94" s="1017"/>
      <c r="DH94" s="1018"/>
      <c r="DI94" s="1018"/>
      <c r="DJ94" s="1018"/>
      <c r="DK94" s="1019"/>
      <c r="DL94" s="1017"/>
      <c r="DM94" s="1018"/>
      <c r="DN94" s="1018"/>
      <c r="DO94" s="1018"/>
      <c r="DP94" s="1019"/>
      <c r="DQ94" s="1017"/>
      <c r="DR94" s="1018"/>
      <c r="DS94" s="1018"/>
      <c r="DT94" s="1018"/>
      <c r="DU94" s="1019"/>
      <c r="DV94" s="1002"/>
      <c r="DW94" s="1003"/>
      <c r="DX94" s="1003"/>
      <c r="DY94" s="1003"/>
      <c r="DZ94" s="1004"/>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14"/>
      <c r="BT95" s="1015"/>
      <c r="BU95" s="1015"/>
      <c r="BV95" s="1015"/>
      <c r="BW95" s="1015"/>
      <c r="BX95" s="1015"/>
      <c r="BY95" s="1015"/>
      <c r="BZ95" s="1015"/>
      <c r="CA95" s="1015"/>
      <c r="CB95" s="1015"/>
      <c r="CC95" s="1015"/>
      <c r="CD95" s="1015"/>
      <c r="CE95" s="1015"/>
      <c r="CF95" s="1015"/>
      <c r="CG95" s="1016"/>
      <c r="CH95" s="1017"/>
      <c r="CI95" s="1018"/>
      <c r="CJ95" s="1018"/>
      <c r="CK95" s="1018"/>
      <c r="CL95" s="1019"/>
      <c r="CM95" s="1017"/>
      <c r="CN95" s="1018"/>
      <c r="CO95" s="1018"/>
      <c r="CP95" s="1018"/>
      <c r="CQ95" s="1019"/>
      <c r="CR95" s="1017"/>
      <c r="CS95" s="1018"/>
      <c r="CT95" s="1018"/>
      <c r="CU95" s="1018"/>
      <c r="CV95" s="1019"/>
      <c r="CW95" s="1017"/>
      <c r="CX95" s="1018"/>
      <c r="CY95" s="1018"/>
      <c r="CZ95" s="1018"/>
      <c r="DA95" s="1019"/>
      <c r="DB95" s="1017"/>
      <c r="DC95" s="1018"/>
      <c r="DD95" s="1018"/>
      <c r="DE95" s="1018"/>
      <c r="DF95" s="1019"/>
      <c r="DG95" s="1017"/>
      <c r="DH95" s="1018"/>
      <c r="DI95" s="1018"/>
      <c r="DJ95" s="1018"/>
      <c r="DK95" s="1019"/>
      <c r="DL95" s="1017"/>
      <c r="DM95" s="1018"/>
      <c r="DN95" s="1018"/>
      <c r="DO95" s="1018"/>
      <c r="DP95" s="1019"/>
      <c r="DQ95" s="1017"/>
      <c r="DR95" s="1018"/>
      <c r="DS95" s="1018"/>
      <c r="DT95" s="1018"/>
      <c r="DU95" s="1019"/>
      <c r="DV95" s="1002"/>
      <c r="DW95" s="1003"/>
      <c r="DX95" s="1003"/>
      <c r="DY95" s="1003"/>
      <c r="DZ95" s="1004"/>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14"/>
      <c r="BT96" s="1015"/>
      <c r="BU96" s="1015"/>
      <c r="BV96" s="1015"/>
      <c r="BW96" s="1015"/>
      <c r="BX96" s="1015"/>
      <c r="BY96" s="1015"/>
      <c r="BZ96" s="1015"/>
      <c r="CA96" s="1015"/>
      <c r="CB96" s="1015"/>
      <c r="CC96" s="1015"/>
      <c r="CD96" s="1015"/>
      <c r="CE96" s="1015"/>
      <c r="CF96" s="1015"/>
      <c r="CG96" s="1016"/>
      <c r="CH96" s="1017"/>
      <c r="CI96" s="1018"/>
      <c r="CJ96" s="1018"/>
      <c r="CK96" s="1018"/>
      <c r="CL96" s="1019"/>
      <c r="CM96" s="1017"/>
      <c r="CN96" s="1018"/>
      <c r="CO96" s="1018"/>
      <c r="CP96" s="1018"/>
      <c r="CQ96" s="1019"/>
      <c r="CR96" s="1017"/>
      <c r="CS96" s="1018"/>
      <c r="CT96" s="1018"/>
      <c r="CU96" s="1018"/>
      <c r="CV96" s="1019"/>
      <c r="CW96" s="1017"/>
      <c r="CX96" s="1018"/>
      <c r="CY96" s="1018"/>
      <c r="CZ96" s="1018"/>
      <c r="DA96" s="1019"/>
      <c r="DB96" s="1017"/>
      <c r="DC96" s="1018"/>
      <c r="DD96" s="1018"/>
      <c r="DE96" s="1018"/>
      <c r="DF96" s="1019"/>
      <c r="DG96" s="1017"/>
      <c r="DH96" s="1018"/>
      <c r="DI96" s="1018"/>
      <c r="DJ96" s="1018"/>
      <c r="DK96" s="1019"/>
      <c r="DL96" s="1017"/>
      <c r="DM96" s="1018"/>
      <c r="DN96" s="1018"/>
      <c r="DO96" s="1018"/>
      <c r="DP96" s="1019"/>
      <c r="DQ96" s="1017"/>
      <c r="DR96" s="1018"/>
      <c r="DS96" s="1018"/>
      <c r="DT96" s="1018"/>
      <c r="DU96" s="1019"/>
      <c r="DV96" s="1002"/>
      <c r="DW96" s="1003"/>
      <c r="DX96" s="1003"/>
      <c r="DY96" s="1003"/>
      <c r="DZ96" s="1004"/>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14"/>
      <c r="BT97" s="1015"/>
      <c r="BU97" s="1015"/>
      <c r="BV97" s="1015"/>
      <c r="BW97" s="1015"/>
      <c r="BX97" s="1015"/>
      <c r="BY97" s="1015"/>
      <c r="BZ97" s="1015"/>
      <c r="CA97" s="1015"/>
      <c r="CB97" s="1015"/>
      <c r="CC97" s="1015"/>
      <c r="CD97" s="1015"/>
      <c r="CE97" s="1015"/>
      <c r="CF97" s="1015"/>
      <c r="CG97" s="1016"/>
      <c r="CH97" s="1017"/>
      <c r="CI97" s="1018"/>
      <c r="CJ97" s="1018"/>
      <c r="CK97" s="1018"/>
      <c r="CL97" s="1019"/>
      <c r="CM97" s="1017"/>
      <c r="CN97" s="1018"/>
      <c r="CO97" s="1018"/>
      <c r="CP97" s="1018"/>
      <c r="CQ97" s="1019"/>
      <c r="CR97" s="1017"/>
      <c r="CS97" s="1018"/>
      <c r="CT97" s="1018"/>
      <c r="CU97" s="1018"/>
      <c r="CV97" s="1019"/>
      <c r="CW97" s="1017"/>
      <c r="CX97" s="1018"/>
      <c r="CY97" s="1018"/>
      <c r="CZ97" s="1018"/>
      <c r="DA97" s="1019"/>
      <c r="DB97" s="1017"/>
      <c r="DC97" s="1018"/>
      <c r="DD97" s="1018"/>
      <c r="DE97" s="1018"/>
      <c r="DF97" s="1019"/>
      <c r="DG97" s="1017"/>
      <c r="DH97" s="1018"/>
      <c r="DI97" s="1018"/>
      <c r="DJ97" s="1018"/>
      <c r="DK97" s="1019"/>
      <c r="DL97" s="1017"/>
      <c r="DM97" s="1018"/>
      <c r="DN97" s="1018"/>
      <c r="DO97" s="1018"/>
      <c r="DP97" s="1019"/>
      <c r="DQ97" s="1017"/>
      <c r="DR97" s="1018"/>
      <c r="DS97" s="1018"/>
      <c r="DT97" s="1018"/>
      <c r="DU97" s="1019"/>
      <c r="DV97" s="1002"/>
      <c r="DW97" s="1003"/>
      <c r="DX97" s="1003"/>
      <c r="DY97" s="1003"/>
      <c r="DZ97" s="1004"/>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14"/>
      <c r="BT98" s="1015"/>
      <c r="BU98" s="1015"/>
      <c r="BV98" s="1015"/>
      <c r="BW98" s="1015"/>
      <c r="BX98" s="1015"/>
      <c r="BY98" s="1015"/>
      <c r="BZ98" s="1015"/>
      <c r="CA98" s="1015"/>
      <c r="CB98" s="1015"/>
      <c r="CC98" s="1015"/>
      <c r="CD98" s="1015"/>
      <c r="CE98" s="1015"/>
      <c r="CF98" s="1015"/>
      <c r="CG98" s="1016"/>
      <c r="CH98" s="1017"/>
      <c r="CI98" s="1018"/>
      <c r="CJ98" s="1018"/>
      <c r="CK98" s="1018"/>
      <c r="CL98" s="1019"/>
      <c r="CM98" s="1017"/>
      <c r="CN98" s="1018"/>
      <c r="CO98" s="1018"/>
      <c r="CP98" s="1018"/>
      <c r="CQ98" s="1019"/>
      <c r="CR98" s="1017"/>
      <c r="CS98" s="1018"/>
      <c r="CT98" s="1018"/>
      <c r="CU98" s="1018"/>
      <c r="CV98" s="1019"/>
      <c r="CW98" s="1017"/>
      <c r="CX98" s="1018"/>
      <c r="CY98" s="1018"/>
      <c r="CZ98" s="1018"/>
      <c r="DA98" s="1019"/>
      <c r="DB98" s="1017"/>
      <c r="DC98" s="1018"/>
      <c r="DD98" s="1018"/>
      <c r="DE98" s="1018"/>
      <c r="DF98" s="1019"/>
      <c r="DG98" s="1017"/>
      <c r="DH98" s="1018"/>
      <c r="DI98" s="1018"/>
      <c r="DJ98" s="1018"/>
      <c r="DK98" s="1019"/>
      <c r="DL98" s="1017"/>
      <c r="DM98" s="1018"/>
      <c r="DN98" s="1018"/>
      <c r="DO98" s="1018"/>
      <c r="DP98" s="1019"/>
      <c r="DQ98" s="1017"/>
      <c r="DR98" s="1018"/>
      <c r="DS98" s="1018"/>
      <c r="DT98" s="1018"/>
      <c r="DU98" s="1019"/>
      <c r="DV98" s="1002"/>
      <c r="DW98" s="1003"/>
      <c r="DX98" s="1003"/>
      <c r="DY98" s="1003"/>
      <c r="DZ98" s="1004"/>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14"/>
      <c r="BT99" s="1015"/>
      <c r="BU99" s="1015"/>
      <c r="BV99" s="1015"/>
      <c r="BW99" s="1015"/>
      <c r="BX99" s="1015"/>
      <c r="BY99" s="1015"/>
      <c r="BZ99" s="1015"/>
      <c r="CA99" s="1015"/>
      <c r="CB99" s="1015"/>
      <c r="CC99" s="1015"/>
      <c r="CD99" s="1015"/>
      <c r="CE99" s="1015"/>
      <c r="CF99" s="1015"/>
      <c r="CG99" s="1016"/>
      <c r="CH99" s="1017"/>
      <c r="CI99" s="1018"/>
      <c r="CJ99" s="1018"/>
      <c r="CK99" s="1018"/>
      <c r="CL99" s="1019"/>
      <c r="CM99" s="1017"/>
      <c r="CN99" s="1018"/>
      <c r="CO99" s="1018"/>
      <c r="CP99" s="1018"/>
      <c r="CQ99" s="1019"/>
      <c r="CR99" s="1017"/>
      <c r="CS99" s="1018"/>
      <c r="CT99" s="1018"/>
      <c r="CU99" s="1018"/>
      <c r="CV99" s="1019"/>
      <c r="CW99" s="1017"/>
      <c r="CX99" s="1018"/>
      <c r="CY99" s="1018"/>
      <c r="CZ99" s="1018"/>
      <c r="DA99" s="1019"/>
      <c r="DB99" s="1017"/>
      <c r="DC99" s="1018"/>
      <c r="DD99" s="1018"/>
      <c r="DE99" s="1018"/>
      <c r="DF99" s="1019"/>
      <c r="DG99" s="1017"/>
      <c r="DH99" s="1018"/>
      <c r="DI99" s="1018"/>
      <c r="DJ99" s="1018"/>
      <c r="DK99" s="1019"/>
      <c r="DL99" s="1017"/>
      <c r="DM99" s="1018"/>
      <c r="DN99" s="1018"/>
      <c r="DO99" s="1018"/>
      <c r="DP99" s="1019"/>
      <c r="DQ99" s="1017"/>
      <c r="DR99" s="1018"/>
      <c r="DS99" s="1018"/>
      <c r="DT99" s="1018"/>
      <c r="DU99" s="1019"/>
      <c r="DV99" s="1002"/>
      <c r="DW99" s="1003"/>
      <c r="DX99" s="1003"/>
      <c r="DY99" s="1003"/>
      <c r="DZ99" s="1004"/>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14"/>
      <c r="BT100" s="1015"/>
      <c r="BU100" s="1015"/>
      <c r="BV100" s="1015"/>
      <c r="BW100" s="1015"/>
      <c r="BX100" s="1015"/>
      <c r="BY100" s="1015"/>
      <c r="BZ100" s="1015"/>
      <c r="CA100" s="1015"/>
      <c r="CB100" s="1015"/>
      <c r="CC100" s="1015"/>
      <c r="CD100" s="1015"/>
      <c r="CE100" s="1015"/>
      <c r="CF100" s="1015"/>
      <c r="CG100" s="1016"/>
      <c r="CH100" s="1017"/>
      <c r="CI100" s="1018"/>
      <c r="CJ100" s="1018"/>
      <c r="CK100" s="1018"/>
      <c r="CL100" s="1019"/>
      <c r="CM100" s="1017"/>
      <c r="CN100" s="1018"/>
      <c r="CO100" s="1018"/>
      <c r="CP100" s="1018"/>
      <c r="CQ100" s="1019"/>
      <c r="CR100" s="1017"/>
      <c r="CS100" s="1018"/>
      <c r="CT100" s="1018"/>
      <c r="CU100" s="1018"/>
      <c r="CV100" s="1019"/>
      <c r="CW100" s="1017"/>
      <c r="CX100" s="1018"/>
      <c r="CY100" s="1018"/>
      <c r="CZ100" s="1018"/>
      <c r="DA100" s="1019"/>
      <c r="DB100" s="1017"/>
      <c r="DC100" s="1018"/>
      <c r="DD100" s="1018"/>
      <c r="DE100" s="1018"/>
      <c r="DF100" s="1019"/>
      <c r="DG100" s="1017"/>
      <c r="DH100" s="1018"/>
      <c r="DI100" s="1018"/>
      <c r="DJ100" s="1018"/>
      <c r="DK100" s="1019"/>
      <c r="DL100" s="1017"/>
      <c r="DM100" s="1018"/>
      <c r="DN100" s="1018"/>
      <c r="DO100" s="1018"/>
      <c r="DP100" s="1019"/>
      <c r="DQ100" s="1017"/>
      <c r="DR100" s="1018"/>
      <c r="DS100" s="1018"/>
      <c r="DT100" s="1018"/>
      <c r="DU100" s="1019"/>
      <c r="DV100" s="1002"/>
      <c r="DW100" s="1003"/>
      <c r="DX100" s="1003"/>
      <c r="DY100" s="1003"/>
      <c r="DZ100" s="1004"/>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14"/>
      <c r="BT101" s="1015"/>
      <c r="BU101" s="1015"/>
      <c r="BV101" s="1015"/>
      <c r="BW101" s="1015"/>
      <c r="BX101" s="1015"/>
      <c r="BY101" s="1015"/>
      <c r="BZ101" s="1015"/>
      <c r="CA101" s="1015"/>
      <c r="CB101" s="1015"/>
      <c r="CC101" s="1015"/>
      <c r="CD101" s="1015"/>
      <c r="CE101" s="1015"/>
      <c r="CF101" s="1015"/>
      <c r="CG101" s="1016"/>
      <c r="CH101" s="1017"/>
      <c r="CI101" s="1018"/>
      <c r="CJ101" s="1018"/>
      <c r="CK101" s="1018"/>
      <c r="CL101" s="1019"/>
      <c r="CM101" s="1017"/>
      <c r="CN101" s="1018"/>
      <c r="CO101" s="1018"/>
      <c r="CP101" s="1018"/>
      <c r="CQ101" s="1019"/>
      <c r="CR101" s="1017"/>
      <c r="CS101" s="1018"/>
      <c r="CT101" s="1018"/>
      <c r="CU101" s="1018"/>
      <c r="CV101" s="1019"/>
      <c r="CW101" s="1017"/>
      <c r="CX101" s="1018"/>
      <c r="CY101" s="1018"/>
      <c r="CZ101" s="1018"/>
      <c r="DA101" s="1019"/>
      <c r="DB101" s="1017"/>
      <c r="DC101" s="1018"/>
      <c r="DD101" s="1018"/>
      <c r="DE101" s="1018"/>
      <c r="DF101" s="1019"/>
      <c r="DG101" s="1017"/>
      <c r="DH101" s="1018"/>
      <c r="DI101" s="1018"/>
      <c r="DJ101" s="1018"/>
      <c r="DK101" s="1019"/>
      <c r="DL101" s="1017"/>
      <c r="DM101" s="1018"/>
      <c r="DN101" s="1018"/>
      <c r="DO101" s="1018"/>
      <c r="DP101" s="1019"/>
      <c r="DQ101" s="1017"/>
      <c r="DR101" s="1018"/>
      <c r="DS101" s="1018"/>
      <c r="DT101" s="1018"/>
      <c r="DU101" s="1019"/>
      <c r="DV101" s="1002"/>
      <c r="DW101" s="1003"/>
      <c r="DX101" s="1003"/>
      <c r="DY101" s="1003"/>
      <c r="DZ101" s="1004"/>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05" t="s">
        <v>424</v>
      </c>
      <c r="BS102" s="1006"/>
      <c r="BT102" s="1006"/>
      <c r="BU102" s="1006"/>
      <c r="BV102" s="1006"/>
      <c r="BW102" s="1006"/>
      <c r="BX102" s="1006"/>
      <c r="BY102" s="1006"/>
      <c r="BZ102" s="1006"/>
      <c r="CA102" s="1006"/>
      <c r="CB102" s="1006"/>
      <c r="CC102" s="1006"/>
      <c r="CD102" s="1006"/>
      <c r="CE102" s="1006"/>
      <c r="CF102" s="1006"/>
      <c r="CG102" s="1007"/>
      <c r="CH102" s="1008"/>
      <c r="CI102" s="1009"/>
      <c r="CJ102" s="1009"/>
      <c r="CK102" s="1009"/>
      <c r="CL102" s="1010"/>
      <c r="CM102" s="1008"/>
      <c r="CN102" s="1009"/>
      <c r="CO102" s="1009"/>
      <c r="CP102" s="1009"/>
      <c r="CQ102" s="1010"/>
      <c r="CR102" s="1011">
        <f>CR7</f>
        <v>3</v>
      </c>
      <c r="CS102" s="1012"/>
      <c r="CT102" s="1012"/>
      <c r="CU102" s="1012"/>
      <c r="CV102" s="1013"/>
      <c r="CW102" s="1011" t="s">
        <v>606</v>
      </c>
      <c r="CX102" s="1012"/>
      <c r="CY102" s="1012"/>
      <c r="CZ102" s="1012"/>
      <c r="DA102" s="1013"/>
      <c r="DB102" s="1011" t="s">
        <v>606</v>
      </c>
      <c r="DC102" s="1012"/>
      <c r="DD102" s="1012"/>
      <c r="DE102" s="1012"/>
      <c r="DF102" s="1013"/>
      <c r="DG102" s="1011" t="s">
        <v>605</v>
      </c>
      <c r="DH102" s="1012"/>
      <c r="DI102" s="1012"/>
      <c r="DJ102" s="1012"/>
      <c r="DK102" s="1013"/>
      <c r="DL102" s="1011" t="s">
        <v>606</v>
      </c>
      <c r="DM102" s="1012"/>
      <c r="DN102" s="1012"/>
      <c r="DO102" s="1012"/>
      <c r="DP102" s="1013"/>
      <c r="DQ102" s="1011" t="s">
        <v>605</v>
      </c>
      <c r="DR102" s="1012"/>
      <c r="DS102" s="1012"/>
      <c r="DT102" s="1012"/>
      <c r="DU102" s="1013"/>
      <c r="DV102" s="994"/>
      <c r="DW102" s="995"/>
      <c r="DX102" s="995"/>
      <c r="DY102" s="995"/>
      <c r="DZ102" s="996"/>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7" t="s">
        <v>425</v>
      </c>
      <c r="BR103" s="997"/>
      <c r="BS103" s="997"/>
      <c r="BT103" s="997"/>
      <c r="BU103" s="997"/>
      <c r="BV103" s="997"/>
      <c r="BW103" s="997"/>
      <c r="BX103" s="997"/>
      <c r="BY103" s="997"/>
      <c r="BZ103" s="997"/>
      <c r="CA103" s="997"/>
      <c r="CB103" s="997"/>
      <c r="CC103" s="997"/>
      <c r="CD103" s="997"/>
      <c r="CE103" s="997"/>
      <c r="CF103" s="997"/>
      <c r="CG103" s="997"/>
      <c r="CH103" s="997"/>
      <c r="CI103" s="997"/>
      <c r="CJ103" s="997"/>
      <c r="CK103" s="997"/>
      <c r="CL103" s="997"/>
      <c r="CM103" s="997"/>
      <c r="CN103" s="997"/>
      <c r="CO103" s="997"/>
      <c r="CP103" s="997"/>
      <c r="CQ103" s="997"/>
      <c r="CR103" s="997"/>
      <c r="CS103" s="997"/>
      <c r="CT103" s="997"/>
      <c r="CU103" s="997"/>
      <c r="CV103" s="997"/>
      <c r="CW103" s="997"/>
      <c r="CX103" s="997"/>
      <c r="CY103" s="997"/>
      <c r="CZ103" s="997"/>
      <c r="DA103" s="997"/>
      <c r="DB103" s="997"/>
      <c r="DC103" s="997"/>
      <c r="DD103" s="997"/>
      <c r="DE103" s="997"/>
      <c r="DF103" s="997"/>
      <c r="DG103" s="997"/>
      <c r="DH103" s="997"/>
      <c r="DI103" s="997"/>
      <c r="DJ103" s="997"/>
      <c r="DK103" s="997"/>
      <c r="DL103" s="997"/>
      <c r="DM103" s="997"/>
      <c r="DN103" s="997"/>
      <c r="DO103" s="997"/>
      <c r="DP103" s="997"/>
      <c r="DQ103" s="997"/>
      <c r="DR103" s="997"/>
      <c r="DS103" s="997"/>
      <c r="DT103" s="997"/>
      <c r="DU103" s="997"/>
      <c r="DV103" s="997"/>
      <c r="DW103" s="997"/>
      <c r="DX103" s="997"/>
      <c r="DY103" s="997"/>
      <c r="DZ103" s="997"/>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8" t="s">
        <v>426</v>
      </c>
      <c r="BR104" s="998"/>
      <c r="BS104" s="998"/>
      <c r="BT104" s="998"/>
      <c r="BU104" s="998"/>
      <c r="BV104" s="998"/>
      <c r="BW104" s="998"/>
      <c r="BX104" s="998"/>
      <c r="BY104" s="998"/>
      <c r="BZ104" s="998"/>
      <c r="CA104" s="998"/>
      <c r="CB104" s="998"/>
      <c r="CC104" s="998"/>
      <c r="CD104" s="998"/>
      <c r="CE104" s="998"/>
      <c r="CF104" s="998"/>
      <c r="CG104" s="998"/>
      <c r="CH104" s="998"/>
      <c r="CI104" s="998"/>
      <c r="CJ104" s="998"/>
      <c r="CK104" s="998"/>
      <c r="CL104" s="998"/>
      <c r="CM104" s="998"/>
      <c r="CN104" s="998"/>
      <c r="CO104" s="998"/>
      <c r="CP104" s="998"/>
      <c r="CQ104" s="998"/>
      <c r="CR104" s="998"/>
      <c r="CS104" s="998"/>
      <c r="CT104" s="998"/>
      <c r="CU104" s="998"/>
      <c r="CV104" s="998"/>
      <c r="CW104" s="998"/>
      <c r="CX104" s="998"/>
      <c r="CY104" s="998"/>
      <c r="CZ104" s="998"/>
      <c r="DA104" s="998"/>
      <c r="DB104" s="998"/>
      <c r="DC104" s="998"/>
      <c r="DD104" s="998"/>
      <c r="DE104" s="998"/>
      <c r="DF104" s="998"/>
      <c r="DG104" s="998"/>
      <c r="DH104" s="998"/>
      <c r="DI104" s="998"/>
      <c r="DJ104" s="998"/>
      <c r="DK104" s="998"/>
      <c r="DL104" s="998"/>
      <c r="DM104" s="998"/>
      <c r="DN104" s="998"/>
      <c r="DO104" s="998"/>
      <c r="DP104" s="998"/>
      <c r="DQ104" s="998"/>
      <c r="DR104" s="998"/>
      <c r="DS104" s="998"/>
      <c r="DT104" s="998"/>
      <c r="DU104" s="998"/>
      <c r="DV104" s="998"/>
      <c r="DW104" s="998"/>
      <c r="DX104" s="998"/>
      <c r="DY104" s="998"/>
      <c r="DZ104" s="998"/>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999" t="s">
        <v>429</v>
      </c>
      <c r="B108" s="1000"/>
      <c r="C108" s="1000"/>
      <c r="D108" s="1000"/>
      <c r="E108" s="1000"/>
      <c r="F108" s="1000"/>
      <c r="G108" s="1000"/>
      <c r="H108" s="1000"/>
      <c r="I108" s="1000"/>
      <c r="J108" s="1000"/>
      <c r="K108" s="1000"/>
      <c r="L108" s="1000"/>
      <c r="M108" s="1000"/>
      <c r="N108" s="1000"/>
      <c r="O108" s="1000"/>
      <c r="P108" s="1000"/>
      <c r="Q108" s="1000"/>
      <c r="R108" s="1000"/>
      <c r="S108" s="1000"/>
      <c r="T108" s="1000"/>
      <c r="U108" s="1000"/>
      <c r="V108" s="1000"/>
      <c r="W108" s="1000"/>
      <c r="X108" s="1000"/>
      <c r="Y108" s="1000"/>
      <c r="Z108" s="1000"/>
      <c r="AA108" s="1000"/>
      <c r="AB108" s="1000"/>
      <c r="AC108" s="1000"/>
      <c r="AD108" s="1000"/>
      <c r="AE108" s="1000"/>
      <c r="AF108" s="1000"/>
      <c r="AG108" s="1000"/>
      <c r="AH108" s="1000"/>
      <c r="AI108" s="1000"/>
      <c r="AJ108" s="1000"/>
      <c r="AK108" s="1000"/>
      <c r="AL108" s="1000"/>
      <c r="AM108" s="1000"/>
      <c r="AN108" s="1000"/>
      <c r="AO108" s="1000"/>
      <c r="AP108" s="1000"/>
      <c r="AQ108" s="1000"/>
      <c r="AR108" s="1000"/>
      <c r="AS108" s="1000"/>
      <c r="AT108" s="1001"/>
      <c r="AU108" s="999" t="s">
        <v>430</v>
      </c>
      <c r="AV108" s="1000"/>
      <c r="AW108" s="1000"/>
      <c r="AX108" s="1000"/>
      <c r="AY108" s="1000"/>
      <c r="AZ108" s="1000"/>
      <c r="BA108" s="1000"/>
      <c r="BB108" s="1000"/>
      <c r="BC108" s="1000"/>
      <c r="BD108" s="1000"/>
      <c r="BE108" s="1000"/>
      <c r="BF108" s="1000"/>
      <c r="BG108" s="1000"/>
      <c r="BH108" s="1000"/>
      <c r="BI108" s="1000"/>
      <c r="BJ108" s="1000"/>
      <c r="BK108" s="1000"/>
      <c r="BL108" s="1000"/>
      <c r="BM108" s="1000"/>
      <c r="BN108" s="1000"/>
      <c r="BO108" s="1000"/>
      <c r="BP108" s="1000"/>
      <c r="BQ108" s="1000"/>
      <c r="BR108" s="1000"/>
      <c r="BS108" s="1000"/>
      <c r="BT108" s="1000"/>
      <c r="BU108" s="1000"/>
      <c r="BV108" s="1000"/>
      <c r="BW108" s="1000"/>
      <c r="BX108" s="1000"/>
      <c r="BY108" s="1000"/>
      <c r="BZ108" s="1000"/>
      <c r="CA108" s="1000"/>
      <c r="CB108" s="1000"/>
      <c r="CC108" s="1000"/>
      <c r="CD108" s="1000"/>
      <c r="CE108" s="1000"/>
      <c r="CF108" s="1000"/>
      <c r="CG108" s="1000"/>
      <c r="CH108" s="1000"/>
      <c r="CI108" s="1000"/>
      <c r="CJ108" s="1000"/>
      <c r="CK108" s="1000"/>
      <c r="CL108" s="1000"/>
      <c r="CM108" s="1000"/>
      <c r="CN108" s="1000"/>
      <c r="CO108" s="1000"/>
      <c r="CP108" s="1000"/>
      <c r="CQ108" s="1000"/>
      <c r="CR108" s="1000"/>
      <c r="CS108" s="1000"/>
      <c r="CT108" s="1000"/>
      <c r="CU108" s="1000"/>
      <c r="CV108" s="1000"/>
      <c r="CW108" s="1000"/>
      <c r="CX108" s="1000"/>
      <c r="CY108" s="1000"/>
      <c r="CZ108" s="1000"/>
      <c r="DA108" s="1000"/>
      <c r="DB108" s="1000"/>
      <c r="DC108" s="1000"/>
      <c r="DD108" s="1000"/>
      <c r="DE108" s="1000"/>
      <c r="DF108" s="1000"/>
      <c r="DG108" s="1000"/>
      <c r="DH108" s="1000"/>
      <c r="DI108" s="1000"/>
      <c r="DJ108" s="1000"/>
      <c r="DK108" s="1000"/>
      <c r="DL108" s="1000"/>
      <c r="DM108" s="1000"/>
      <c r="DN108" s="1000"/>
      <c r="DO108" s="1000"/>
      <c r="DP108" s="1000"/>
      <c r="DQ108" s="1000"/>
      <c r="DR108" s="1000"/>
      <c r="DS108" s="1000"/>
      <c r="DT108" s="1000"/>
      <c r="DU108" s="1000"/>
      <c r="DV108" s="1000"/>
      <c r="DW108" s="1000"/>
      <c r="DX108" s="1000"/>
      <c r="DY108" s="1000"/>
      <c r="DZ108" s="1001"/>
    </row>
    <row r="109" spans="1:131" s="247" customFormat="1" ht="26.25" customHeight="1" x14ac:dyDescent="0.2">
      <c r="A109" s="954" t="s">
        <v>431</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7" t="s">
        <v>432</v>
      </c>
      <c r="AB109" s="955"/>
      <c r="AC109" s="955"/>
      <c r="AD109" s="955"/>
      <c r="AE109" s="956"/>
      <c r="AF109" s="957" t="s">
        <v>307</v>
      </c>
      <c r="AG109" s="955"/>
      <c r="AH109" s="955"/>
      <c r="AI109" s="955"/>
      <c r="AJ109" s="956"/>
      <c r="AK109" s="957" t="s">
        <v>306</v>
      </c>
      <c r="AL109" s="955"/>
      <c r="AM109" s="955"/>
      <c r="AN109" s="955"/>
      <c r="AO109" s="956"/>
      <c r="AP109" s="957" t="s">
        <v>433</v>
      </c>
      <c r="AQ109" s="955"/>
      <c r="AR109" s="955"/>
      <c r="AS109" s="955"/>
      <c r="AT109" s="986"/>
      <c r="AU109" s="954" t="s">
        <v>431</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7" t="s">
        <v>432</v>
      </c>
      <c r="BR109" s="955"/>
      <c r="BS109" s="955"/>
      <c r="BT109" s="955"/>
      <c r="BU109" s="956"/>
      <c r="BV109" s="957" t="s">
        <v>307</v>
      </c>
      <c r="BW109" s="955"/>
      <c r="BX109" s="955"/>
      <c r="BY109" s="955"/>
      <c r="BZ109" s="956"/>
      <c r="CA109" s="957" t="s">
        <v>306</v>
      </c>
      <c r="CB109" s="955"/>
      <c r="CC109" s="955"/>
      <c r="CD109" s="955"/>
      <c r="CE109" s="956"/>
      <c r="CF109" s="993" t="s">
        <v>433</v>
      </c>
      <c r="CG109" s="993"/>
      <c r="CH109" s="993"/>
      <c r="CI109" s="993"/>
      <c r="CJ109" s="993"/>
      <c r="CK109" s="957" t="s">
        <v>434</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7" t="s">
        <v>432</v>
      </c>
      <c r="DH109" s="955"/>
      <c r="DI109" s="955"/>
      <c r="DJ109" s="955"/>
      <c r="DK109" s="956"/>
      <c r="DL109" s="957" t="s">
        <v>307</v>
      </c>
      <c r="DM109" s="955"/>
      <c r="DN109" s="955"/>
      <c r="DO109" s="955"/>
      <c r="DP109" s="956"/>
      <c r="DQ109" s="957" t="s">
        <v>306</v>
      </c>
      <c r="DR109" s="955"/>
      <c r="DS109" s="955"/>
      <c r="DT109" s="955"/>
      <c r="DU109" s="956"/>
      <c r="DV109" s="957" t="s">
        <v>433</v>
      </c>
      <c r="DW109" s="955"/>
      <c r="DX109" s="955"/>
      <c r="DY109" s="955"/>
      <c r="DZ109" s="986"/>
    </row>
    <row r="110" spans="1:131" s="247" customFormat="1" ht="26.25" customHeight="1" x14ac:dyDescent="0.2">
      <c r="A110" s="857" t="s">
        <v>435</v>
      </c>
      <c r="B110" s="858"/>
      <c r="C110" s="858"/>
      <c r="D110" s="858"/>
      <c r="E110" s="858"/>
      <c r="F110" s="858"/>
      <c r="G110" s="858"/>
      <c r="H110" s="858"/>
      <c r="I110" s="858"/>
      <c r="J110" s="858"/>
      <c r="K110" s="858"/>
      <c r="L110" s="858"/>
      <c r="M110" s="858"/>
      <c r="N110" s="858"/>
      <c r="O110" s="858"/>
      <c r="P110" s="858"/>
      <c r="Q110" s="858"/>
      <c r="R110" s="858"/>
      <c r="S110" s="858"/>
      <c r="T110" s="858"/>
      <c r="U110" s="858"/>
      <c r="V110" s="858"/>
      <c r="W110" s="858"/>
      <c r="X110" s="858"/>
      <c r="Y110" s="858"/>
      <c r="Z110" s="859"/>
      <c r="AA110" s="947">
        <v>350427</v>
      </c>
      <c r="AB110" s="948"/>
      <c r="AC110" s="948"/>
      <c r="AD110" s="948"/>
      <c r="AE110" s="949"/>
      <c r="AF110" s="950">
        <v>367570</v>
      </c>
      <c r="AG110" s="948"/>
      <c r="AH110" s="948"/>
      <c r="AI110" s="948"/>
      <c r="AJ110" s="949"/>
      <c r="AK110" s="950">
        <v>349546</v>
      </c>
      <c r="AL110" s="948"/>
      <c r="AM110" s="948"/>
      <c r="AN110" s="948"/>
      <c r="AO110" s="949"/>
      <c r="AP110" s="951">
        <v>13.8</v>
      </c>
      <c r="AQ110" s="952"/>
      <c r="AR110" s="952"/>
      <c r="AS110" s="952"/>
      <c r="AT110" s="953"/>
      <c r="AU110" s="987" t="s">
        <v>73</v>
      </c>
      <c r="AV110" s="988"/>
      <c r="AW110" s="988"/>
      <c r="AX110" s="988"/>
      <c r="AY110" s="988"/>
      <c r="AZ110" s="913" t="s">
        <v>436</v>
      </c>
      <c r="BA110" s="858"/>
      <c r="BB110" s="858"/>
      <c r="BC110" s="858"/>
      <c r="BD110" s="858"/>
      <c r="BE110" s="858"/>
      <c r="BF110" s="858"/>
      <c r="BG110" s="858"/>
      <c r="BH110" s="858"/>
      <c r="BI110" s="858"/>
      <c r="BJ110" s="858"/>
      <c r="BK110" s="858"/>
      <c r="BL110" s="858"/>
      <c r="BM110" s="858"/>
      <c r="BN110" s="858"/>
      <c r="BO110" s="858"/>
      <c r="BP110" s="859"/>
      <c r="BQ110" s="914">
        <v>3946036</v>
      </c>
      <c r="BR110" s="895"/>
      <c r="BS110" s="895"/>
      <c r="BT110" s="895"/>
      <c r="BU110" s="895"/>
      <c r="BV110" s="895">
        <v>4285359</v>
      </c>
      <c r="BW110" s="895"/>
      <c r="BX110" s="895"/>
      <c r="BY110" s="895"/>
      <c r="BZ110" s="895"/>
      <c r="CA110" s="895">
        <v>4455857</v>
      </c>
      <c r="CB110" s="895"/>
      <c r="CC110" s="895"/>
      <c r="CD110" s="895"/>
      <c r="CE110" s="895"/>
      <c r="CF110" s="919">
        <v>175.8</v>
      </c>
      <c r="CG110" s="920"/>
      <c r="CH110" s="920"/>
      <c r="CI110" s="920"/>
      <c r="CJ110" s="920"/>
      <c r="CK110" s="983" t="s">
        <v>437</v>
      </c>
      <c r="CL110" s="869"/>
      <c r="CM110" s="944" t="s">
        <v>438</v>
      </c>
      <c r="CN110" s="945"/>
      <c r="CO110" s="945"/>
      <c r="CP110" s="945"/>
      <c r="CQ110" s="945"/>
      <c r="CR110" s="945"/>
      <c r="CS110" s="945"/>
      <c r="CT110" s="945"/>
      <c r="CU110" s="945"/>
      <c r="CV110" s="945"/>
      <c r="CW110" s="945"/>
      <c r="CX110" s="945"/>
      <c r="CY110" s="945"/>
      <c r="CZ110" s="945"/>
      <c r="DA110" s="945"/>
      <c r="DB110" s="945"/>
      <c r="DC110" s="945"/>
      <c r="DD110" s="945"/>
      <c r="DE110" s="945"/>
      <c r="DF110" s="946"/>
      <c r="DG110" s="914" t="s">
        <v>439</v>
      </c>
      <c r="DH110" s="895"/>
      <c r="DI110" s="895"/>
      <c r="DJ110" s="895"/>
      <c r="DK110" s="895"/>
      <c r="DL110" s="895">
        <v>143633</v>
      </c>
      <c r="DM110" s="895"/>
      <c r="DN110" s="895"/>
      <c r="DO110" s="895"/>
      <c r="DP110" s="895"/>
      <c r="DQ110" s="895">
        <v>139480</v>
      </c>
      <c r="DR110" s="895"/>
      <c r="DS110" s="895"/>
      <c r="DT110" s="895"/>
      <c r="DU110" s="895"/>
      <c r="DV110" s="896">
        <v>5.5</v>
      </c>
      <c r="DW110" s="896"/>
      <c r="DX110" s="896"/>
      <c r="DY110" s="896"/>
      <c r="DZ110" s="897"/>
    </row>
    <row r="111" spans="1:131" s="247" customFormat="1" ht="26.25" customHeight="1" x14ac:dyDescent="0.2">
      <c r="A111" s="824" t="s">
        <v>440</v>
      </c>
      <c r="B111" s="825"/>
      <c r="C111" s="825"/>
      <c r="D111" s="825"/>
      <c r="E111" s="825"/>
      <c r="F111" s="825"/>
      <c r="G111" s="825"/>
      <c r="H111" s="825"/>
      <c r="I111" s="825"/>
      <c r="J111" s="825"/>
      <c r="K111" s="825"/>
      <c r="L111" s="825"/>
      <c r="M111" s="825"/>
      <c r="N111" s="825"/>
      <c r="O111" s="825"/>
      <c r="P111" s="825"/>
      <c r="Q111" s="825"/>
      <c r="R111" s="825"/>
      <c r="S111" s="825"/>
      <c r="T111" s="825"/>
      <c r="U111" s="825"/>
      <c r="V111" s="825"/>
      <c r="W111" s="825"/>
      <c r="X111" s="825"/>
      <c r="Y111" s="825"/>
      <c r="Z111" s="982"/>
      <c r="AA111" s="975" t="s">
        <v>439</v>
      </c>
      <c r="AB111" s="976"/>
      <c r="AC111" s="976"/>
      <c r="AD111" s="976"/>
      <c r="AE111" s="977"/>
      <c r="AF111" s="978" t="s">
        <v>392</v>
      </c>
      <c r="AG111" s="976"/>
      <c r="AH111" s="976"/>
      <c r="AI111" s="976"/>
      <c r="AJ111" s="977"/>
      <c r="AK111" s="978" t="s">
        <v>439</v>
      </c>
      <c r="AL111" s="976"/>
      <c r="AM111" s="976"/>
      <c r="AN111" s="976"/>
      <c r="AO111" s="977"/>
      <c r="AP111" s="979" t="s">
        <v>441</v>
      </c>
      <c r="AQ111" s="980"/>
      <c r="AR111" s="980"/>
      <c r="AS111" s="980"/>
      <c r="AT111" s="981"/>
      <c r="AU111" s="989"/>
      <c r="AV111" s="990"/>
      <c r="AW111" s="990"/>
      <c r="AX111" s="990"/>
      <c r="AY111" s="990"/>
      <c r="AZ111" s="865" t="s">
        <v>442</v>
      </c>
      <c r="BA111" s="800"/>
      <c r="BB111" s="800"/>
      <c r="BC111" s="800"/>
      <c r="BD111" s="800"/>
      <c r="BE111" s="800"/>
      <c r="BF111" s="800"/>
      <c r="BG111" s="800"/>
      <c r="BH111" s="800"/>
      <c r="BI111" s="800"/>
      <c r="BJ111" s="800"/>
      <c r="BK111" s="800"/>
      <c r="BL111" s="800"/>
      <c r="BM111" s="800"/>
      <c r="BN111" s="800"/>
      <c r="BO111" s="800"/>
      <c r="BP111" s="801"/>
      <c r="BQ111" s="866" t="s">
        <v>439</v>
      </c>
      <c r="BR111" s="867"/>
      <c r="BS111" s="867"/>
      <c r="BT111" s="867"/>
      <c r="BU111" s="867"/>
      <c r="BV111" s="867">
        <v>143633</v>
      </c>
      <c r="BW111" s="867"/>
      <c r="BX111" s="867"/>
      <c r="BY111" s="867"/>
      <c r="BZ111" s="867"/>
      <c r="CA111" s="867">
        <v>139480</v>
      </c>
      <c r="CB111" s="867"/>
      <c r="CC111" s="867"/>
      <c r="CD111" s="867"/>
      <c r="CE111" s="867"/>
      <c r="CF111" s="928">
        <v>5.5</v>
      </c>
      <c r="CG111" s="929"/>
      <c r="CH111" s="929"/>
      <c r="CI111" s="929"/>
      <c r="CJ111" s="929"/>
      <c r="CK111" s="984"/>
      <c r="CL111" s="871"/>
      <c r="CM111" s="874" t="s">
        <v>443</v>
      </c>
      <c r="CN111" s="875"/>
      <c r="CO111" s="875"/>
      <c r="CP111" s="875"/>
      <c r="CQ111" s="875"/>
      <c r="CR111" s="875"/>
      <c r="CS111" s="875"/>
      <c r="CT111" s="875"/>
      <c r="CU111" s="875"/>
      <c r="CV111" s="875"/>
      <c r="CW111" s="875"/>
      <c r="CX111" s="875"/>
      <c r="CY111" s="875"/>
      <c r="CZ111" s="875"/>
      <c r="DA111" s="875"/>
      <c r="DB111" s="875"/>
      <c r="DC111" s="875"/>
      <c r="DD111" s="875"/>
      <c r="DE111" s="875"/>
      <c r="DF111" s="876"/>
      <c r="DG111" s="866" t="s">
        <v>439</v>
      </c>
      <c r="DH111" s="867"/>
      <c r="DI111" s="867"/>
      <c r="DJ111" s="867"/>
      <c r="DK111" s="867"/>
      <c r="DL111" s="867" t="s">
        <v>439</v>
      </c>
      <c r="DM111" s="867"/>
      <c r="DN111" s="867"/>
      <c r="DO111" s="867"/>
      <c r="DP111" s="867"/>
      <c r="DQ111" s="867" t="s">
        <v>439</v>
      </c>
      <c r="DR111" s="867"/>
      <c r="DS111" s="867"/>
      <c r="DT111" s="867"/>
      <c r="DU111" s="867"/>
      <c r="DV111" s="844" t="s">
        <v>439</v>
      </c>
      <c r="DW111" s="844"/>
      <c r="DX111" s="844"/>
      <c r="DY111" s="844"/>
      <c r="DZ111" s="845"/>
    </row>
    <row r="112" spans="1:131" s="247" customFormat="1" ht="26.25" customHeight="1" x14ac:dyDescent="0.2">
      <c r="A112" s="969" t="s">
        <v>444</v>
      </c>
      <c r="B112" s="970"/>
      <c r="C112" s="800" t="s">
        <v>445</v>
      </c>
      <c r="D112" s="800"/>
      <c r="E112" s="800"/>
      <c r="F112" s="800"/>
      <c r="G112" s="800"/>
      <c r="H112" s="800"/>
      <c r="I112" s="800"/>
      <c r="J112" s="800"/>
      <c r="K112" s="800"/>
      <c r="L112" s="800"/>
      <c r="M112" s="800"/>
      <c r="N112" s="800"/>
      <c r="O112" s="800"/>
      <c r="P112" s="800"/>
      <c r="Q112" s="800"/>
      <c r="R112" s="800"/>
      <c r="S112" s="800"/>
      <c r="T112" s="800"/>
      <c r="U112" s="800"/>
      <c r="V112" s="800"/>
      <c r="W112" s="800"/>
      <c r="X112" s="800"/>
      <c r="Y112" s="800"/>
      <c r="Z112" s="801"/>
      <c r="AA112" s="829" t="s">
        <v>392</v>
      </c>
      <c r="AB112" s="830"/>
      <c r="AC112" s="830"/>
      <c r="AD112" s="830"/>
      <c r="AE112" s="831"/>
      <c r="AF112" s="832" t="s">
        <v>392</v>
      </c>
      <c r="AG112" s="830"/>
      <c r="AH112" s="830"/>
      <c r="AI112" s="830"/>
      <c r="AJ112" s="831"/>
      <c r="AK112" s="832" t="s">
        <v>439</v>
      </c>
      <c r="AL112" s="830"/>
      <c r="AM112" s="830"/>
      <c r="AN112" s="830"/>
      <c r="AO112" s="831"/>
      <c r="AP112" s="877" t="s">
        <v>439</v>
      </c>
      <c r="AQ112" s="878"/>
      <c r="AR112" s="878"/>
      <c r="AS112" s="878"/>
      <c r="AT112" s="879"/>
      <c r="AU112" s="989"/>
      <c r="AV112" s="990"/>
      <c r="AW112" s="990"/>
      <c r="AX112" s="990"/>
      <c r="AY112" s="990"/>
      <c r="AZ112" s="865" t="s">
        <v>446</v>
      </c>
      <c r="BA112" s="800"/>
      <c r="BB112" s="800"/>
      <c r="BC112" s="800"/>
      <c r="BD112" s="800"/>
      <c r="BE112" s="800"/>
      <c r="BF112" s="800"/>
      <c r="BG112" s="800"/>
      <c r="BH112" s="800"/>
      <c r="BI112" s="800"/>
      <c r="BJ112" s="800"/>
      <c r="BK112" s="800"/>
      <c r="BL112" s="800"/>
      <c r="BM112" s="800"/>
      <c r="BN112" s="800"/>
      <c r="BO112" s="800"/>
      <c r="BP112" s="801"/>
      <c r="BQ112" s="866">
        <v>1117683</v>
      </c>
      <c r="BR112" s="867"/>
      <c r="BS112" s="867"/>
      <c r="BT112" s="867"/>
      <c r="BU112" s="867"/>
      <c r="BV112" s="867">
        <v>1001618</v>
      </c>
      <c r="BW112" s="867"/>
      <c r="BX112" s="867"/>
      <c r="BY112" s="867"/>
      <c r="BZ112" s="867"/>
      <c r="CA112" s="867">
        <v>888722</v>
      </c>
      <c r="CB112" s="867"/>
      <c r="CC112" s="867"/>
      <c r="CD112" s="867"/>
      <c r="CE112" s="867"/>
      <c r="CF112" s="928">
        <v>35.1</v>
      </c>
      <c r="CG112" s="929"/>
      <c r="CH112" s="929"/>
      <c r="CI112" s="929"/>
      <c r="CJ112" s="929"/>
      <c r="CK112" s="984"/>
      <c r="CL112" s="871"/>
      <c r="CM112" s="874" t="s">
        <v>447</v>
      </c>
      <c r="CN112" s="875"/>
      <c r="CO112" s="875"/>
      <c r="CP112" s="875"/>
      <c r="CQ112" s="875"/>
      <c r="CR112" s="875"/>
      <c r="CS112" s="875"/>
      <c r="CT112" s="875"/>
      <c r="CU112" s="875"/>
      <c r="CV112" s="875"/>
      <c r="CW112" s="875"/>
      <c r="CX112" s="875"/>
      <c r="CY112" s="875"/>
      <c r="CZ112" s="875"/>
      <c r="DA112" s="875"/>
      <c r="DB112" s="875"/>
      <c r="DC112" s="875"/>
      <c r="DD112" s="875"/>
      <c r="DE112" s="875"/>
      <c r="DF112" s="876"/>
      <c r="DG112" s="866" t="s">
        <v>392</v>
      </c>
      <c r="DH112" s="867"/>
      <c r="DI112" s="867"/>
      <c r="DJ112" s="867"/>
      <c r="DK112" s="867"/>
      <c r="DL112" s="867" t="s">
        <v>439</v>
      </c>
      <c r="DM112" s="867"/>
      <c r="DN112" s="867"/>
      <c r="DO112" s="867"/>
      <c r="DP112" s="867"/>
      <c r="DQ112" s="867" t="s">
        <v>392</v>
      </c>
      <c r="DR112" s="867"/>
      <c r="DS112" s="867"/>
      <c r="DT112" s="867"/>
      <c r="DU112" s="867"/>
      <c r="DV112" s="844" t="s">
        <v>448</v>
      </c>
      <c r="DW112" s="844"/>
      <c r="DX112" s="844"/>
      <c r="DY112" s="844"/>
      <c r="DZ112" s="845"/>
    </row>
    <row r="113" spans="1:130" s="247" customFormat="1" ht="26.25" customHeight="1" x14ac:dyDescent="0.2">
      <c r="A113" s="971"/>
      <c r="B113" s="972"/>
      <c r="C113" s="800" t="s">
        <v>449</v>
      </c>
      <c r="D113" s="800"/>
      <c r="E113" s="800"/>
      <c r="F113" s="800"/>
      <c r="G113" s="800"/>
      <c r="H113" s="800"/>
      <c r="I113" s="800"/>
      <c r="J113" s="800"/>
      <c r="K113" s="800"/>
      <c r="L113" s="800"/>
      <c r="M113" s="800"/>
      <c r="N113" s="800"/>
      <c r="O113" s="800"/>
      <c r="P113" s="800"/>
      <c r="Q113" s="800"/>
      <c r="R113" s="800"/>
      <c r="S113" s="800"/>
      <c r="T113" s="800"/>
      <c r="U113" s="800"/>
      <c r="V113" s="800"/>
      <c r="W113" s="800"/>
      <c r="X113" s="800"/>
      <c r="Y113" s="800"/>
      <c r="Z113" s="801"/>
      <c r="AA113" s="975">
        <v>140465</v>
      </c>
      <c r="AB113" s="976"/>
      <c r="AC113" s="976"/>
      <c r="AD113" s="976"/>
      <c r="AE113" s="977"/>
      <c r="AF113" s="978">
        <v>119880</v>
      </c>
      <c r="AG113" s="976"/>
      <c r="AH113" s="976"/>
      <c r="AI113" s="976"/>
      <c r="AJ113" s="977"/>
      <c r="AK113" s="978">
        <v>110731</v>
      </c>
      <c r="AL113" s="976"/>
      <c r="AM113" s="976"/>
      <c r="AN113" s="976"/>
      <c r="AO113" s="977"/>
      <c r="AP113" s="979">
        <v>4.4000000000000004</v>
      </c>
      <c r="AQ113" s="980"/>
      <c r="AR113" s="980"/>
      <c r="AS113" s="980"/>
      <c r="AT113" s="981"/>
      <c r="AU113" s="989"/>
      <c r="AV113" s="990"/>
      <c r="AW113" s="990"/>
      <c r="AX113" s="990"/>
      <c r="AY113" s="990"/>
      <c r="AZ113" s="865" t="s">
        <v>450</v>
      </c>
      <c r="BA113" s="800"/>
      <c r="BB113" s="800"/>
      <c r="BC113" s="800"/>
      <c r="BD113" s="800"/>
      <c r="BE113" s="800"/>
      <c r="BF113" s="800"/>
      <c r="BG113" s="800"/>
      <c r="BH113" s="800"/>
      <c r="BI113" s="800"/>
      <c r="BJ113" s="800"/>
      <c r="BK113" s="800"/>
      <c r="BL113" s="800"/>
      <c r="BM113" s="800"/>
      <c r="BN113" s="800"/>
      <c r="BO113" s="800"/>
      <c r="BP113" s="801"/>
      <c r="BQ113" s="866" t="s">
        <v>392</v>
      </c>
      <c r="BR113" s="867"/>
      <c r="BS113" s="867"/>
      <c r="BT113" s="867"/>
      <c r="BU113" s="867"/>
      <c r="BV113" s="867" t="s">
        <v>439</v>
      </c>
      <c r="BW113" s="867"/>
      <c r="BX113" s="867"/>
      <c r="BY113" s="867"/>
      <c r="BZ113" s="867"/>
      <c r="CA113" s="867" t="s">
        <v>392</v>
      </c>
      <c r="CB113" s="867"/>
      <c r="CC113" s="867"/>
      <c r="CD113" s="867"/>
      <c r="CE113" s="867"/>
      <c r="CF113" s="928" t="s">
        <v>439</v>
      </c>
      <c r="CG113" s="929"/>
      <c r="CH113" s="929"/>
      <c r="CI113" s="929"/>
      <c r="CJ113" s="929"/>
      <c r="CK113" s="984"/>
      <c r="CL113" s="871"/>
      <c r="CM113" s="874" t="s">
        <v>451</v>
      </c>
      <c r="CN113" s="875"/>
      <c r="CO113" s="875"/>
      <c r="CP113" s="875"/>
      <c r="CQ113" s="875"/>
      <c r="CR113" s="875"/>
      <c r="CS113" s="875"/>
      <c r="CT113" s="875"/>
      <c r="CU113" s="875"/>
      <c r="CV113" s="875"/>
      <c r="CW113" s="875"/>
      <c r="CX113" s="875"/>
      <c r="CY113" s="875"/>
      <c r="CZ113" s="875"/>
      <c r="DA113" s="875"/>
      <c r="DB113" s="875"/>
      <c r="DC113" s="875"/>
      <c r="DD113" s="875"/>
      <c r="DE113" s="875"/>
      <c r="DF113" s="876"/>
      <c r="DG113" s="829" t="s">
        <v>392</v>
      </c>
      <c r="DH113" s="830"/>
      <c r="DI113" s="830"/>
      <c r="DJ113" s="830"/>
      <c r="DK113" s="831"/>
      <c r="DL113" s="832" t="s">
        <v>439</v>
      </c>
      <c r="DM113" s="830"/>
      <c r="DN113" s="830"/>
      <c r="DO113" s="830"/>
      <c r="DP113" s="831"/>
      <c r="DQ113" s="832" t="s">
        <v>392</v>
      </c>
      <c r="DR113" s="830"/>
      <c r="DS113" s="830"/>
      <c r="DT113" s="830"/>
      <c r="DU113" s="831"/>
      <c r="DV113" s="877" t="s">
        <v>392</v>
      </c>
      <c r="DW113" s="878"/>
      <c r="DX113" s="878"/>
      <c r="DY113" s="878"/>
      <c r="DZ113" s="879"/>
    </row>
    <row r="114" spans="1:130" s="247" customFormat="1" ht="26.25" customHeight="1" x14ac:dyDescent="0.2">
      <c r="A114" s="971"/>
      <c r="B114" s="972"/>
      <c r="C114" s="800" t="s">
        <v>452</v>
      </c>
      <c r="D114" s="800"/>
      <c r="E114" s="800"/>
      <c r="F114" s="800"/>
      <c r="G114" s="800"/>
      <c r="H114" s="800"/>
      <c r="I114" s="800"/>
      <c r="J114" s="800"/>
      <c r="K114" s="800"/>
      <c r="L114" s="800"/>
      <c r="M114" s="800"/>
      <c r="N114" s="800"/>
      <c r="O114" s="800"/>
      <c r="P114" s="800"/>
      <c r="Q114" s="800"/>
      <c r="R114" s="800"/>
      <c r="S114" s="800"/>
      <c r="T114" s="800"/>
      <c r="U114" s="800"/>
      <c r="V114" s="800"/>
      <c r="W114" s="800"/>
      <c r="X114" s="800"/>
      <c r="Y114" s="800"/>
      <c r="Z114" s="801"/>
      <c r="AA114" s="829" t="s">
        <v>439</v>
      </c>
      <c r="AB114" s="830"/>
      <c r="AC114" s="830"/>
      <c r="AD114" s="830"/>
      <c r="AE114" s="831"/>
      <c r="AF114" s="832" t="s">
        <v>392</v>
      </c>
      <c r="AG114" s="830"/>
      <c r="AH114" s="830"/>
      <c r="AI114" s="830"/>
      <c r="AJ114" s="831"/>
      <c r="AK114" s="832" t="s">
        <v>392</v>
      </c>
      <c r="AL114" s="830"/>
      <c r="AM114" s="830"/>
      <c r="AN114" s="830"/>
      <c r="AO114" s="831"/>
      <c r="AP114" s="877" t="s">
        <v>392</v>
      </c>
      <c r="AQ114" s="878"/>
      <c r="AR114" s="878"/>
      <c r="AS114" s="878"/>
      <c r="AT114" s="879"/>
      <c r="AU114" s="989"/>
      <c r="AV114" s="990"/>
      <c r="AW114" s="990"/>
      <c r="AX114" s="990"/>
      <c r="AY114" s="990"/>
      <c r="AZ114" s="865" t="s">
        <v>453</v>
      </c>
      <c r="BA114" s="800"/>
      <c r="BB114" s="800"/>
      <c r="BC114" s="800"/>
      <c r="BD114" s="800"/>
      <c r="BE114" s="800"/>
      <c r="BF114" s="800"/>
      <c r="BG114" s="800"/>
      <c r="BH114" s="800"/>
      <c r="BI114" s="800"/>
      <c r="BJ114" s="800"/>
      <c r="BK114" s="800"/>
      <c r="BL114" s="800"/>
      <c r="BM114" s="800"/>
      <c r="BN114" s="800"/>
      <c r="BO114" s="800"/>
      <c r="BP114" s="801"/>
      <c r="BQ114" s="866">
        <v>1062005</v>
      </c>
      <c r="BR114" s="867"/>
      <c r="BS114" s="867"/>
      <c r="BT114" s="867"/>
      <c r="BU114" s="867"/>
      <c r="BV114" s="867">
        <v>1012201</v>
      </c>
      <c r="BW114" s="867"/>
      <c r="BX114" s="867"/>
      <c r="BY114" s="867"/>
      <c r="BZ114" s="867"/>
      <c r="CA114" s="867">
        <v>1063767</v>
      </c>
      <c r="CB114" s="867"/>
      <c r="CC114" s="867"/>
      <c r="CD114" s="867"/>
      <c r="CE114" s="867"/>
      <c r="CF114" s="928">
        <v>42</v>
      </c>
      <c r="CG114" s="929"/>
      <c r="CH114" s="929"/>
      <c r="CI114" s="929"/>
      <c r="CJ114" s="929"/>
      <c r="CK114" s="984"/>
      <c r="CL114" s="871"/>
      <c r="CM114" s="874" t="s">
        <v>454</v>
      </c>
      <c r="CN114" s="875"/>
      <c r="CO114" s="875"/>
      <c r="CP114" s="875"/>
      <c r="CQ114" s="875"/>
      <c r="CR114" s="875"/>
      <c r="CS114" s="875"/>
      <c r="CT114" s="875"/>
      <c r="CU114" s="875"/>
      <c r="CV114" s="875"/>
      <c r="CW114" s="875"/>
      <c r="CX114" s="875"/>
      <c r="CY114" s="875"/>
      <c r="CZ114" s="875"/>
      <c r="DA114" s="875"/>
      <c r="DB114" s="875"/>
      <c r="DC114" s="875"/>
      <c r="DD114" s="875"/>
      <c r="DE114" s="875"/>
      <c r="DF114" s="876"/>
      <c r="DG114" s="829" t="s">
        <v>392</v>
      </c>
      <c r="DH114" s="830"/>
      <c r="DI114" s="830"/>
      <c r="DJ114" s="830"/>
      <c r="DK114" s="831"/>
      <c r="DL114" s="832" t="s">
        <v>392</v>
      </c>
      <c r="DM114" s="830"/>
      <c r="DN114" s="830"/>
      <c r="DO114" s="830"/>
      <c r="DP114" s="831"/>
      <c r="DQ114" s="832" t="s">
        <v>455</v>
      </c>
      <c r="DR114" s="830"/>
      <c r="DS114" s="830"/>
      <c r="DT114" s="830"/>
      <c r="DU114" s="831"/>
      <c r="DV114" s="877" t="s">
        <v>392</v>
      </c>
      <c r="DW114" s="878"/>
      <c r="DX114" s="878"/>
      <c r="DY114" s="878"/>
      <c r="DZ114" s="879"/>
    </row>
    <row r="115" spans="1:130" s="247" customFormat="1" ht="26.25" customHeight="1" x14ac:dyDescent="0.2">
      <c r="A115" s="971"/>
      <c r="B115" s="972"/>
      <c r="C115" s="800" t="s">
        <v>456</v>
      </c>
      <c r="D115" s="800"/>
      <c r="E115" s="800"/>
      <c r="F115" s="800"/>
      <c r="G115" s="800"/>
      <c r="H115" s="800"/>
      <c r="I115" s="800"/>
      <c r="J115" s="800"/>
      <c r="K115" s="800"/>
      <c r="L115" s="800"/>
      <c r="M115" s="800"/>
      <c r="N115" s="800"/>
      <c r="O115" s="800"/>
      <c r="P115" s="800"/>
      <c r="Q115" s="800"/>
      <c r="R115" s="800"/>
      <c r="S115" s="800"/>
      <c r="T115" s="800"/>
      <c r="U115" s="800"/>
      <c r="V115" s="800"/>
      <c r="W115" s="800"/>
      <c r="X115" s="800"/>
      <c r="Y115" s="800"/>
      <c r="Z115" s="801"/>
      <c r="AA115" s="975" t="s">
        <v>439</v>
      </c>
      <c r="AB115" s="976"/>
      <c r="AC115" s="976"/>
      <c r="AD115" s="976"/>
      <c r="AE115" s="977"/>
      <c r="AF115" s="978">
        <v>988</v>
      </c>
      <c r="AG115" s="976"/>
      <c r="AH115" s="976"/>
      <c r="AI115" s="976"/>
      <c r="AJ115" s="977"/>
      <c r="AK115" s="978">
        <v>4153</v>
      </c>
      <c r="AL115" s="976"/>
      <c r="AM115" s="976"/>
      <c r="AN115" s="976"/>
      <c r="AO115" s="977"/>
      <c r="AP115" s="979">
        <v>0.2</v>
      </c>
      <c r="AQ115" s="980"/>
      <c r="AR115" s="980"/>
      <c r="AS115" s="980"/>
      <c r="AT115" s="981"/>
      <c r="AU115" s="989"/>
      <c r="AV115" s="990"/>
      <c r="AW115" s="990"/>
      <c r="AX115" s="990"/>
      <c r="AY115" s="990"/>
      <c r="AZ115" s="865" t="s">
        <v>457</v>
      </c>
      <c r="BA115" s="800"/>
      <c r="BB115" s="800"/>
      <c r="BC115" s="800"/>
      <c r="BD115" s="800"/>
      <c r="BE115" s="800"/>
      <c r="BF115" s="800"/>
      <c r="BG115" s="800"/>
      <c r="BH115" s="800"/>
      <c r="BI115" s="800"/>
      <c r="BJ115" s="800"/>
      <c r="BK115" s="800"/>
      <c r="BL115" s="800"/>
      <c r="BM115" s="800"/>
      <c r="BN115" s="800"/>
      <c r="BO115" s="800"/>
      <c r="BP115" s="801"/>
      <c r="BQ115" s="866" t="s">
        <v>455</v>
      </c>
      <c r="BR115" s="867"/>
      <c r="BS115" s="867"/>
      <c r="BT115" s="867"/>
      <c r="BU115" s="867"/>
      <c r="BV115" s="867" t="s">
        <v>392</v>
      </c>
      <c r="BW115" s="867"/>
      <c r="BX115" s="867"/>
      <c r="BY115" s="867"/>
      <c r="BZ115" s="867"/>
      <c r="CA115" s="867" t="s">
        <v>439</v>
      </c>
      <c r="CB115" s="867"/>
      <c r="CC115" s="867"/>
      <c r="CD115" s="867"/>
      <c r="CE115" s="867"/>
      <c r="CF115" s="928" t="s">
        <v>392</v>
      </c>
      <c r="CG115" s="929"/>
      <c r="CH115" s="929"/>
      <c r="CI115" s="929"/>
      <c r="CJ115" s="929"/>
      <c r="CK115" s="984"/>
      <c r="CL115" s="871"/>
      <c r="CM115" s="865" t="s">
        <v>458</v>
      </c>
      <c r="CN115" s="968"/>
      <c r="CO115" s="968"/>
      <c r="CP115" s="968"/>
      <c r="CQ115" s="968"/>
      <c r="CR115" s="968"/>
      <c r="CS115" s="968"/>
      <c r="CT115" s="968"/>
      <c r="CU115" s="968"/>
      <c r="CV115" s="968"/>
      <c r="CW115" s="968"/>
      <c r="CX115" s="968"/>
      <c r="CY115" s="968"/>
      <c r="CZ115" s="968"/>
      <c r="DA115" s="968"/>
      <c r="DB115" s="968"/>
      <c r="DC115" s="968"/>
      <c r="DD115" s="968"/>
      <c r="DE115" s="968"/>
      <c r="DF115" s="801"/>
      <c r="DG115" s="829" t="s">
        <v>392</v>
      </c>
      <c r="DH115" s="830"/>
      <c r="DI115" s="830"/>
      <c r="DJ115" s="830"/>
      <c r="DK115" s="831"/>
      <c r="DL115" s="832" t="s">
        <v>439</v>
      </c>
      <c r="DM115" s="830"/>
      <c r="DN115" s="830"/>
      <c r="DO115" s="830"/>
      <c r="DP115" s="831"/>
      <c r="DQ115" s="832" t="s">
        <v>439</v>
      </c>
      <c r="DR115" s="830"/>
      <c r="DS115" s="830"/>
      <c r="DT115" s="830"/>
      <c r="DU115" s="831"/>
      <c r="DV115" s="877" t="s">
        <v>439</v>
      </c>
      <c r="DW115" s="878"/>
      <c r="DX115" s="878"/>
      <c r="DY115" s="878"/>
      <c r="DZ115" s="879"/>
    </row>
    <row r="116" spans="1:130" s="247" customFormat="1" ht="26.25" customHeight="1" x14ac:dyDescent="0.2">
      <c r="A116" s="973"/>
      <c r="B116" s="974"/>
      <c r="C116" s="933" t="s">
        <v>459</v>
      </c>
      <c r="D116" s="933"/>
      <c r="E116" s="933"/>
      <c r="F116" s="933"/>
      <c r="G116" s="933"/>
      <c r="H116" s="933"/>
      <c r="I116" s="933"/>
      <c r="J116" s="933"/>
      <c r="K116" s="933"/>
      <c r="L116" s="933"/>
      <c r="M116" s="933"/>
      <c r="N116" s="933"/>
      <c r="O116" s="933"/>
      <c r="P116" s="933"/>
      <c r="Q116" s="933"/>
      <c r="R116" s="933"/>
      <c r="S116" s="933"/>
      <c r="T116" s="933"/>
      <c r="U116" s="933"/>
      <c r="V116" s="933"/>
      <c r="W116" s="933"/>
      <c r="X116" s="933"/>
      <c r="Y116" s="933"/>
      <c r="Z116" s="934"/>
      <c r="AA116" s="829" t="s">
        <v>392</v>
      </c>
      <c r="AB116" s="830"/>
      <c r="AC116" s="830"/>
      <c r="AD116" s="830"/>
      <c r="AE116" s="831"/>
      <c r="AF116" s="832" t="s">
        <v>392</v>
      </c>
      <c r="AG116" s="830"/>
      <c r="AH116" s="830"/>
      <c r="AI116" s="830"/>
      <c r="AJ116" s="831"/>
      <c r="AK116" s="832" t="s">
        <v>392</v>
      </c>
      <c r="AL116" s="830"/>
      <c r="AM116" s="830"/>
      <c r="AN116" s="830"/>
      <c r="AO116" s="831"/>
      <c r="AP116" s="877" t="s">
        <v>392</v>
      </c>
      <c r="AQ116" s="878"/>
      <c r="AR116" s="878"/>
      <c r="AS116" s="878"/>
      <c r="AT116" s="879"/>
      <c r="AU116" s="989"/>
      <c r="AV116" s="990"/>
      <c r="AW116" s="990"/>
      <c r="AX116" s="990"/>
      <c r="AY116" s="990"/>
      <c r="AZ116" s="916" t="s">
        <v>460</v>
      </c>
      <c r="BA116" s="917"/>
      <c r="BB116" s="917"/>
      <c r="BC116" s="917"/>
      <c r="BD116" s="917"/>
      <c r="BE116" s="917"/>
      <c r="BF116" s="917"/>
      <c r="BG116" s="917"/>
      <c r="BH116" s="917"/>
      <c r="BI116" s="917"/>
      <c r="BJ116" s="917"/>
      <c r="BK116" s="917"/>
      <c r="BL116" s="917"/>
      <c r="BM116" s="917"/>
      <c r="BN116" s="917"/>
      <c r="BO116" s="917"/>
      <c r="BP116" s="918"/>
      <c r="BQ116" s="866" t="s">
        <v>392</v>
      </c>
      <c r="BR116" s="867"/>
      <c r="BS116" s="867"/>
      <c r="BT116" s="867"/>
      <c r="BU116" s="867"/>
      <c r="BV116" s="867" t="s">
        <v>392</v>
      </c>
      <c r="BW116" s="867"/>
      <c r="BX116" s="867"/>
      <c r="BY116" s="867"/>
      <c r="BZ116" s="867"/>
      <c r="CA116" s="867" t="s">
        <v>392</v>
      </c>
      <c r="CB116" s="867"/>
      <c r="CC116" s="867"/>
      <c r="CD116" s="867"/>
      <c r="CE116" s="867"/>
      <c r="CF116" s="928" t="s">
        <v>392</v>
      </c>
      <c r="CG116" s="929"/>
      <c r="CH116" s="929"/>
      <c r="CI116" s="929"/>
      <c r="CJ116" s="929"/>
      <c r="CK116" s="984"/>
      <c r="CL116" s="871"/>
      <c r="CM116" s="874" t="s">
        <v>461</v>
      </c>
      <c r="CN116" s="875"/>
      <c r="CO116" s="875"/>
      <c r="CP116" s="875"/>
      <c r="CQ116" s="875"/>
      <c r="CR116" s="875"/>
      <c r="CS116" s="875"/>
      <c r="CT116" s="875"/>
      <c r="CU116" s="875"/>
      <c r="CV116" s="875"/>
      <c r="CW116" s="875"/>
      <c r="CX116" s="875"/>
      <c r="CY116" s="875"/>
      <c r="CZ116" s="875"/>
      <c r="DA116" s="875"/>
      <c r="DB116" s="875"/>
      <c r="DC116" s="875"/>
      <c r="DD116" s="875"/>
      <c r="DE116" s="875"/>
      <c r="DF116" s="876"/>
      <c r="DG116" s="829" t="s">
        <v>392</v>
      </c>
      <c r="DH116" s="830"/>
      <c r="DI116" s="830"/>
      <c r="DJ116" s="830"/>
      <c r="DK116" s="831"/>
      <c r="DL116" s="832" t="s">
        <v>392</v>
      </c>
      <c r="DM116" s="830"/>
      <c r="DN116" s="830"/>
      <c r="DO116" s="830"/>
      <c r="DP116" s="831"/>
      <c r="DQ116" s="832" t="s">
        <v>439</v>
      </c>
      <c r="DR116" s="830"/>
      <c r="DS116" s="830"/>
      <c r="DT116" s="830"/>
      <c r="DU116" s="831"/>
      <c r="DV116" s="877" t="s">
        <v>392</v>
      </c>
      <c r="DW116" s="878"/>
      <c r="DX116" s="878"/>
      <c r="DY116" s="878"/>
      <c r="DZ116" s="879"/>
    </row>
    <row r="117" spans="1:130" s="247" customFormat="1" ht="26.25" customHeight="1" x14ac:dyDescent="0.2">
      <c r="A117" s="954" t="s">
        <v>187</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930" t="s">
        <v>462</v>
      </c>
      <c r="Z117" s="956"/>
      <c r="AA117" s="961">
        <v>490892</v>
      </c>
      <c r="AB117" s="962"/>
      <c r="AC117" s="962"/>
      <c r="AD117" s="962"/>
      <c r="AE117" s="963"/>
      <c r="AF117" s="964">
        <v>488438</v>
      </c>
      <c r="AG117" s="962"/>
      <c r="AH117" s="962"/>
      <c r="AI117" s="962"/>
      <c r="AJ117" s="963"/>
      <c r="AK117" s="964">
        <v>464430</v>
      </c>
      <c r="AL117" s="962"/>
      <c r="AM117" s="962"/>
      <c r="AN117" s="962"/>
      <c r="AO117" s="963"/>
      <c r="AP117" s="965"/>
      <c r="AQ117" s="966"/>
      <c r="AR117" s="966"/>
      <c r="AS117" s="966"/>
      <c r="AT117" s="967"/>
      <c r="AU117" s="989"/>
      <c r="AV117" s="990"/>
      <c r="AW117" s="990"/>
      <c r="AX117" s="990"/>
      <c r="AY117" s="990"/>
      <c r="AZ117" s="916" t="s">
        <v>463</v>
      </c>
      <c r="BA117" s="917"/>
      <c r="BB117" s="917"/>
      <c r="BC117" s="917"/>
      <c r="BD117" s="917"/>
      <c r="BE117" s="917"/>
      <c r="BF117" s="917"/>
      <c r="BG117" s="917"/>
      <c r="BH117" s="917"/>
      <c r="BI117" s="917"/>
      <c r="BJ117" s="917"/>
      <c r="BK117" s="917"/>
      <c r="BL117" s="917"/>
      <c r="BM117" s="917"/>
      <c r="BN117" s="917"/>
      <c r="BO117" s="917"/>
      <c r="BP117" s="918"/>
      <c r="BQ117" s="866" t="s">
        <v>441</v>
      </c>
      <c r="BR117" s="867"/>
      <c r="BS117" s="867"/>
      <c r="BT117" s="867"/>
      <c r="BU117" s="867"/>
      <c r="BV117" s="867" t="s">
        <v>441</v>
      </c>
      <c r="BW117" s="867"/>
      <c r="BX117" s="867"/>
      <c r="BY117" s="867"/>
      <c r="BZ117" s="867"/>
      <c r="CA117" s="867" t="s">
        <v>441</v>
      </c>
      <c r="CB117" s="867"/>
      <c r="CC117" s="867"/>
      <c r="CD117" s="867"/>
      <c r="CE117" s="867"/>
      <c r="CF117" s="928" t="s">
        <v>441</v>
      </c>
      <c r="CG117" s="929"/>
      <c r="CH117" s="929"/>
      <c r="CI117" s="929"/>
      <c r="CJ117" s="929"/>
      <c r="CK117" s="984"/>
      <c r="CL117" s="871"/>
      <c r="CM117" s="874" t="s">
        <v>464</v>
      </c>
      <c r="CN117" s="875"/>
      <c r="CO117" s="875"/>
      <c r="CP117" s="875"/>
      <c r="CQ117" s="875"/>
      <c r="CR117" s="875"/>
      <c r="CS117" s="875"/>
      <c r="CT117" s="875"/>
      <c r="CU117" s="875"/>
      <c r="CV117" s="875"/>
      <c r="CW117" s="875"/>
      <c r="CX117" s="875"/>
      <c r="CY117" s="875"/>
      <c r="CZ117" s="875"/>
      <c r="DA117" s="875"/>
      <c r="DB117" s="875"/>
      <c r="DC117" s="875"/>
      <c r="DD117" s="875"/>
      <c r="DE117" s="875"/>
      <c r="DF117" s="876"/>
      <c r="DG117" s="829" t="s">
        <v>441</v>
      </c>
      <c r="DH117" s="830"/>
      <c r="DI117" s="830"/>
      <c r="DJ117" s="830"/>
      <c r="DK117" s="831"/>
      <c r="DL117" s="832" t="s">
        <v>441</v>
      </c>
      <c r="DM117" s="830"/>
      <c r="DN117" s="830"/>
      <c r="DO117" s="830"/>
      <c r="DP117" s="831"/>
      <c r="DQ117" s="832" t="s">
        <v>441</v>
      </c>
      <c r="DR117" s="830"/>
      <c r="DS117" s="830"/>
      <c r="DT117" s="830"/>
      <c r="DU117" s="831"/>
      <c r="DV117" s="877" t="s">
        <v>441</v>
      </c>
      <c r="DW117" s="878"/>
      <c r="DX117" s="878"/>
      <c r="DY117" s="878"/>
      <c r="DZ117" s="879"/>
    </row>
    <row r="118" spans="1:130" s="247" customFormat="1" ht="26.25" customHeight="1" x14ac:dyDescent="0.2">
      <c r="A118" s="954" t="s">
        <v>434</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7" t="s">
        <v>432</v>
      </c>
      <c r="AB118" s="955"/>
      <c r="AC118" s="955"/>
      <c r="AD118" s="955"/>
      <c r="AE118" s="956"/>
      <c r="AF118" s="957" t="s">
        <v>307</v>
      </c>
      <c r="AG118" s="955"/>
      <c r="AH118" s="955"/>
      <c r="AI118" s="955"/>
      <c r="AJ118" s="956"/>
      <c r="AK118" s="957" t="s">
        <v>306</v>
      </c>
      <c r="AL118" s="955"/>
      <c r="AM118" s="955"/>
      <c r="AN118" s="955"/>
      <c r="AO118" s="956"/>
      <c r="AP118" s="958" t="s">
        <v>433</v>
      </c>
      <c r="AQ118" s="959"/>
      <c r="AR118" s="959"/>
      <c r="AS118" s="959"/>
      <c r="AT118" s="960"/>
      <c r="AU118" s="989"/>
      <c r="AV118" s="990"/>
      <c r="AW118" s="990"/>
      <c r="AX118" s="990"/>
      <c r="AY118" s="990"/>
      <c r="AZ118" s="932" t="s">
        <v>465</v>
      </c>
      <c r="BA118" s="933"/>
      <c r="BB118" s="933"/>
      <c r="BC118" s="933"/>
      <c r="BD118" s="933"/>
      <c r="BE118" s="933"/>
      <c r="BF118" s="933"/>
      <c r="BG118" s="933"/>
      <c r="BH118" s="933"/>
      <c r="BI118" s="933"/>
      <c r="BJ118" s="933"/>
      <c r="BK118" s="933"/>
      <c r="BL118" s="933"/>
      <c r="BM118" s="933"/>
      <c r="BN118" s="933"/>
      <c r="BO118" s="933"/>
      <c r="BP118" s="934"/>
      <c r="BQ118" s="935" t="s">
        <v>466</v>
      </c>
      <c r="BR118" s="898"/>
      <c r="BS118" s="898"/>
      <c r="BT118" s="898"/>
      <c r="BU118" s="898"/>
      <c r="BV118" s="898" t="s">
        <v>466</v>
      </c>
      <c r="BW118" s="898"/>
      <c r="BX118" s="898"/>
      <c r="BY118" s="898"/>
      <c r="BZ118" s="898"/>
      <c r="CA118" s="898" t="s">
        <v>392</v>
      </c>
      <c r="CB118" s="898"/>
      <c r="CC118" s="898"/>
      <c r="CD118" s="898"/>
      <c r="CE118" s="898"/>
      <c r="CF118" s="928" t="s">
        <v>466</v>
      </c>
      <c r="CG118" s="929"/>
      <c r="CH118" s="929"/>
      <c r="CI118" s="929"/>
      <c r="CJ118" s="929"/>
      <c r="CK118" s="984"/>
      <c r="CL118" s="871"/>
      <c r="CM118" s="874" t="s">
        <v>467</v>
      </c>
      <c r="CN118" s="875"/>
      <c r="CO118" s="875"/>
      <c r="CP118" s="875"/>
      <c r="CQ118" s="875"/>
      <c r="CR118" s="875"/>
      <c r="CS118" s="875"/>
      <c r="CT118" s="875"/>
      <c r="CU118" s="875"/>
      <c r="CV118" s="875"/>
      <c r="CW118" s="875"/>
      <c r="CX118" s="875"/>
      <c r="CY118" s="875"/>
      <c r="CZ118" s="875"/>
      <c r="DA118" s="875"/>
      <c r="DB118" s="875"/>
      <c r="DC118" s="875"/>
      <c r="DD118" s="875"/>
      <c r="DE118" s="875"/>
      <c r="DF118" s="876"/>
      <c r="DG118" s="829" t="s">
        <v>468</v>
      </c>
      <c r="DH118" s="830"/>
      <c r="DI118" s="830"/>
      <c r="DJ118" s="830"/>
      <c r="DK118" s="831"/>
      <c r="DL118" s="832" t="s">
        <v>469</v>
      </c>
      <c r="DM118" s="830"/>
      <c r="DN118" s="830"/>
      <c r="DO118" s="830"/>
      <c r="DP118" s="831"/>
      <c r="DQ118" s="832" t="s">
        <v>466</v>
      </c>
      <c r="DR118" s="830"/>
      <c r="DS118" s="830"/>
      <c r="DT118" s="830"/>
      <c r="DU118" s="831"/>
      <c r="DV118" s="877" t="s">
        <v>469</v>
      </c>
      <c r="DW118" s="878"/>
      <c r="DX118" s="878"/>
      <c r="DY118" s="878"/>
      <c r="DZ118" s="879"/>
    </row>
    <row r="119" spans="1:130" s="247" customFormat="1" ht="26.25" customHeight="1" x14ac:dyDescent="0.2">
      <c r="A119" s="868" t="s">
        <v>437</v>
      </c>
      <c r="B119" s="869"/>
      <c r="C119" s="944" t="s">
        <v>438</v>
      </c>
      <c r="D119" s="945"/>
      <c r="E119" s="945"/>
      <c r="F119" s="945"/>
      <c r="G119" s="945"/>
      <c r="H119" s="945"/>
      <c r="I119" s="945"/>
      <c r="J119" s="945"/>
      <c r="K119" s="945"/>
      <c r="L119" s="945"/>
      <c r="M119" s="945"/>
      <c r="N119" s="945"/>
      <c r="O119" s="945"/>
      <c r="P119" s="945"/>
      <c r="Q119" s="945"/>
      <c r="R119" s="945"/>
      <c r="S119" s="945"/>
      <c r="T119" s="945"/>
      <c r="U119" s="945"/>
      <c r="V119" s="945"/>
      <c r="W119" s="945"/>
      <c r="X119" s="945"/>
      <c r="Y119" s="945"/>
      <c r="Z119" s="946"/>
      <c r="AA119" s="947" t="s">
        <v>466</v>
      </c>
      <c r="AB119" s="948"/>
      <c r="AC119" s="948"/>
      <c r="AD119" s="948"/>
      <c r="AE119" s="949"/>
      <c r="AF119" s="950">
        <v>988</v>
      </c>
      <c r="AG119" s="948"/>
      <c r="AH119" s="948"/>
      <c r="AI119" s="948"/>
      <c r="AJ119" s="949"/>
      <c r="AK119" s="950">
        <v>4153</v>
      </c>
      <c r="AL119" s="948"/>
      <c r="AM119" s="948"/>
      <c r="AN119" s="948"/>
      <c r="AO119" s="949"/>
      <c r="AP119" s="951">
        <v>0.2</v>
      </c>
      <c r="AQ119" s="952"/>
      <c r="AR119" s="952"/>
      <c r="AS119" s="952"/>
      <c r="AT119" s="953"/>
      <c r="AU119" s="991"/>
      <c r="AV119" s="992"/>
      <c r="AW119" s="992"/>
      <c r="AX119" s="992"/>
      <c r="AY119" s="992"/>
      <c r="AZ119" s="278" t="s">
        <v>187</v>
      </c>
      <c r="BA119" s="278"/>
      <c r="BB119" s="278"/>
      <c r="BC119" s="278"/>
      <c r="BD119" s="278"/>
      <c r="BE119" s="278"/>
      <c r="BF119" s="278"/>
      <c r="BG119" s="278"/>
      <c r="BH119" s="278"/>
      <c r="BI119" s="278"/>
      <c r="BJ119" s="278"/>
      <c r="BK119" s="278"/>
      <c r="BL119" s="278"/>
      <c r="BM119" s="278"/>
      <c r="BN119" s="278"/>
      <c r="BO119" s="930" t="s">
        <v>470</v>
      </c>
      <c r="BP119" s="931"/>
      <c r="BQ119" s="935">
        <v>6125724</v>
      </c>
      <c r="BR119" s="898"/>
      <c r="BS119" s="898"/>
      <c r="BT119" s="898"/>
      <c r="BU119" s="898"/>
      <c r="BV119" s="898">
        <v>6442811</v>
      </c>
      <c r="BW119" s="898"/>
      <c r="BX119" s="898"/>
      <c r="BY119" s="898"/>
      <c r="BZ119" s="898"/>
      <c r="CA119" s="898">
        <v>6547826</v>
      </c>
      <c r="CB119" s="898"/>
      <c r="CC119" s="898"/>
      <c r="CD119" s="898"/>
      <c r="CE119" s="898"/>
      <c r="CF119" s="796"/>
      <c r="CG119" s="797"/>
      <c r="CH119" s="797"/>
      <c r="CI119" s="797"/>
      <c r="CJ119" s="887"/>
      <c r="CK119" s="985"/>
      <c r="CL119" s="873"/>
      <c r="CM119" s="891" t="s">
        <v>471</v>
      </c>
      <c r="CN119" s="892"/>
      <c r="CO119" s="892"/>
      <c r="CP119" s="892"/>
      <c r="CQ119" s="892"/>
      <c r="CR119" s="892"/>
      <c r="CS119" s="892"/>
      <c r="CT119" s="892"/>
      <c r="CU119" s="892"/>
      <c r="CV119" s="892"/>
      <c r="CW119" s="892"/>
      <c r="CX119" s="892"/>
      <c r="CY119" s="892"/>
      <c r="CZ119" s="892"/>
      <c r="DA119" s="892"/>
      <c r="DB119" s="892"/>
      <c r="DC119" s="892"/>
      <c r="DD119" s="892"/>
      <c r="DE119" s="892"/>
      <c r="DF119" s="893"/>
      <c r="DG119" s="812" t="s">
        <v>414</v>
      </c>
      <c r="DH119" s="813"/>
      <c r="DI119" s="813"/>
      <c r="DJ119" s="813"/>
      <c r="DK119" s="814"/>
      <c r="DL119" s="815" t="s">
        <v>466</v>
      </c>
      <c r="DM119" s="813"/>
      <c r="DN119" s="813"/>
      <c r="DO119" s="813"/>
      <c r="DP119" s="814"/>
      <c r="DQ119" s="815" t="s">
        <v>466</v>
      </c>
      <c r="DR119" s="813"/>
      <c r="DS119" s="813"/>
      <c r="DT119" s="813"/>
      <c r="DU119" s="814"/>
      <c r="DV119" s="901" t="s">
        <v>414</v>
      </c>
      <c r="DW119" s="902"/>
      <c r="DX119" s="902"/>
      <c r="DY119" s="902"/>
      <c r="DZ119" s="903"/>
    </row>
    <row r="120" spans="1:130" s="247" customFormat="1" ht="26.25" customHeight="1" x14ac:dyDescent="0.2">
      <c r="A120" s="870"/>
      <c r="B120" s="871"/>
      <c r="C120" s="874" t="s">
        <v>443</v>
      </c>
      <c r="D120" s="875"/>
      <c r="E120" s="875"/>
      <c r="F120" s="875"/>
      <c r="G120" s="875"/>
      <c r="H120" s="875"/>
      <c r="I120" s="875"/>
      <c r="J120" s="875"/>
      <c r="K120" s="875"/>
      <c r="L120" s="875"/>
      <c r="M120" s="875"/>
      <c r="N120" s="875"/>
      <c r="O120" s="875"/>
      <c r="P120" s="875"/>
      <c r="Q120" s="875"/>
      <c r="R120" s="875"/>
      <c r="S120" s="875"/>
      <c r="T120" s="875"/>
      <c r="U120" s="875"/>
      <c r="V120" s="875"/>
      <c r="W120" s="875"/>
      <c r="X120" s="875"/>
      <c r="Y120" s="875"/>
      <c r="Z120" s="876"/>
      <c r="AA120" s="829" t="s">
        <v>448</v>
      </c>
      <c r="AB120" s="830"/>
      <c r="AC120" s="830"/>
      <c r="AD120" s="830"/>
      <c r="AE120" s="831"/>
      <c r="AF120" s="832" t="s">
        <v>441</v>
      </c>
      <c r="AG120" s="830"/>
      <c r="AH120" s="830"/>
      <c r="AI120" s="830"/>
      <c r="AJ120" s="831"/>
      <c r="AK120" s="832" t="s">
        <v>448</v>
      </c>
      <c r="AL120" s="830"/>
      <c r="AM120" s="830"/>
      <c r="AN120" s="830"/>
      <c r="AO120" s="831"/>
      <c r="AP120" s="877" t="s">
        <v>466</v>
      </c>
      <c r="AQ120" s="878"/>
      <c r="AR120" s="878"/>
      <c r="AS120" s="878"/>
      <c r="AT120" s="879"/>
      <c r="AU120" s="936" t="s">
        <v>472</v>
      </c>
      <c r="AV120" s="937"/>
      <c r="AW120" s="937"/>
      <c r="AX120" s="937"/>
      <c r="AY120" s="938"/>
      <c r="AZ120" s="913" t="s">
        <v>473</v>
      </c>
      <c r="BA120" s="858"/>
      <c r="BB120" s="858"/>
      <c r="BC120" s="858"/>
      <c r="BD120" s="858"/>
      <c r="BE120" s="858"/>
      <c r="BF120" s="858"/>
      <c r="BG120" s="858"/>
      <c r="BH120" s="858"/>
      <c r="BI120" s="858"/>
      <c r="BJ120" s="858"/>
      <c r="BK120" s="858"/>
      <c r="BL120" s="858"/>
      <c r="BM120" s="858"/>
      <c r="BN120" s="858"/>
      <c r="BO120" s="858"/>
      <c r="BP120" s="859"/>
      <c r="BQ120" s="914">
        <v>741035</v>
      </c>
      <c r="BR120" s="895"/>
      <c r="BS120" s="895"/>
      <c r="BT120" s="895"/>
      <c r="BU120" s="895"/>
      <c r="BV120" s="895">
        <v>992692</v>
      </c>
      <c r="BW120" s="895"/>
      <c r="BX120" s="895"/>
      <c r="BY120" s="895"/>
      <c r="BZ120" s="895"/>
      <c r="CA120" s="895">
        <v>1043670</v>
      </c>
      <c r="CB120" s="895"/>
      <c r="CC120" s="895"/>
      <c r="CD120" s="895"/>
      <c r="CE120" s="895"/>
      <c r="CF120" s="919">
        <v>41.2</v>
      </c>
      <c r="CG120" s="920"/>
      <c r="CH120" s="920"/>
      <c r="CI120" s="920"/>
      <c r="CJ120" s="920"/>
      <c r="CK120" s="921" t="s">
        <v>474</v>
      </c>
      <c r="CL120" s="905"/>
      <c r="CM120" s="905"/>
      <c r="CN120" s="905"/>
      <c r="CO120" s="906"/>
      <c r="CP120" s="925" t="s">
        <v>475</v>
      </c>
      <c r="CQ120" s="926"/>
      <c r="CR120" s="926"/>
      <c r="CS120" s="926"/>
      <c r="CT120" s="926"/>
      <c r="CU120" s="926"/>
      <c r="CV120" s="926"/>
      <c r="CW120" s="926"/>
      <c r="CX120" s="926"/>
      <c r="CY120" s="926"/>
      <c r="CZ120" s="926"/>
      <c r="DA120" s="926"/>
      <c r="DB120" s="926"/>
      <c r="DC120" s="926"/>
      <c r="DD120" s="926"/>
      <c r="DE120" s="926"/>
      <c r="DF120" s="927"/>
      <c r="DG120" s="914">
        <v>968422</v>
      </c>
      <c r="DH120" s="895"/>
      <c r="DI120" s="895"/>
      <c r="DJ120" s="895"/>
      <c r="DK120" s="895"/>
      <c r="DL120" s="895">
        <v>856169</v>
      </c>
      <c r="DM120" s="895"/>
      <c r="DN120" s="895"/>
      <c r="DO120" s="895"/>
      <c r="DP120" s="895"/>
      <c r="DQ120" s="895">
        <v>756274</v>
      </c>
      <c r="DR120" s="895"/>
      <c r="DS120" s="895"/>
      <c r="DT120" s="895"/>
      <c r="DU120" s="895"/>
      <c r="DV120" s="896">
        <v>29.8</v>
      </c>
      <c r="DW120" s="896"/>
      <c r="DX120" s="896"/>
      <c r="DY120" s="896"/>
      <c r="DZ120" s="897"/>
    </row>
    <row r="121" spans="1:130" s="247" customFormat="1" ht="26.25" customHeight="1" x14ac:dyDescent="0.2">
      <c r="A121" s="870"/>
      <c r="B121" s="871"/>
      <c r="C121" s="916" t="s">
        <v>476</v>
      </c>
      <c r="D121" s="917"/>
      <c r="E121" s="917"/>
      <c r="F121" s="917"/>
      <c r="G121" s="917"/>
      <c r="H121" s="917"/>
      <c r="I121" s="917"/>
      <c r="J121" s="917"/>
      <c r="K121" s="917"/>
      <c r="L121" s="917"/>
      <c r="M121" s="917"/>
      <c r="N121" s="917"/>
      <c r="O121" s="917"/>
      <c r="P121" s="917"/>
      <c r="Q121" s="917"/>
      <c r="R121" s="917"/>
      <c r="S121" s="917"/>
      <c r="T121" s="917"/>
      <c r="U121" s="917"/>
      <c r="V121" s="917"/>
      <c r="W121" s="917"/>
      <c r="X121" s="917"/>
      <c r="Y121" s="917"/>
      <c r="Z121" s="918"/>
      <c r="AA121" s="829" t="s">
        <v>392</v>
      </c>
      <c r="AB121" s="830"/>
      <c r="AC121" s="830"/>
      <c r="AD121" s="830"/>
      <c r="AE121" s="831"/>
      <c r="AF121" s="832" t="s">
        <v>466</v>
      </c>
      <c r="AG121" s="830"/>
      <c r="AH121" s="830"/>
      <c r="AI121" s="830"/>
      <c r="AJ121" s="831"/>
      <c r="AK121" s="832" t="s">
        <v>466</v>
      </c>
      <c r="AL121" s="830"/>
      <c r="AM121" s="830"/>
      <c r="AN121" s="830"/>
      <c r="AO121" s="831"/>
      <c r="AP121" s="877" t="s">
        <v>466</v>
      </c>
      <c r="AQ121" s="878"/>
      <c r="AR121" s="878"/>
      <c r="AS121" s="878"/>
      <c r="AT121" s="879"/>
      <c r="AU121" s="939"/>
      <c r="AV121" s="940"/>
      <c r="AW121" s="940"/>
      <c r="AX121" s="940"/>
      <c r="AY121" s="941"/>
      <c r="AZ121" s="865" t="s">
        <v>477</v>
      </c>
      <c r="BA121" s="800"/>
      <c r="BB121" s="800"/>
      <c r="BC121" s="800"/>
      <c r="BD121" s="800"/>
      <c r="BE121" s="800"/>
      <c r="BF121" s="800"/>
      <c r="BG121" s="800"/>
      <c r="BH121" s="800"/>
      <c r="BI121" s="800"/>
      <c r="BJ121" s="800"/>
      <c r="BK121" s="800"/>
      <c r="BL121" s="800"/>
      <c r="BM121" s="800"/>
      <c r="BN121" s="800"/>
      <c r="BO121" s="800"/>
      <c r="BP121" s="801"/>
      <c r="BQ121" s="866">
        <v>4001</v>
      </c>
      <c r="BR121" s="867"/>
      <c r="BS121" s="867"/>
      <c r="BT121" s="867"/>
      <c r="BU121" s="867"/>
      <c r="BV121" s="867" t="s">
        <v>466</v>
      </c>
      <c r="BW121" s="867"/>
      <c r="BX121" s="867"/>
      <c r="BY121" s="867"/>
      <c r="BZ121" s="867"/>
      <c r="CA121" s="867" t="s">
        <v>478</v>
      </c>
      <c r="CB121" s="867"/>
      <c r="CC121" s="867"/>
      <c r="CD121" s="867"/>
      <c r="CE121" s="867"/>
      <c r="CF121" s="928" t="s">
        <v>466</v>
      </c>
      <c r="CG121" s="929"/>
      <c r="CH121" s="929"/>
      <c r="CI121" s="929"/>
      <c r="CJ121" s="929"/>
      <c r="CK121" s="922"/>
      <c r="CL121" s="908"/>
      <c r="CM121" s="908"/>
      <c r="CN121" s="908"/>
      <c r="CO121" s="909"/>
      <c r="CP121" s="888" t="s">
        <v>479</v>
      </c>
      <c r="CQ121" s="889"/>
      <c r="CR121" s="889"/>
      <c r="CS121" s="889"/>
      <c r="CT121" s="889"/>
      <c r="CU121" s="889"/>
      <c r="CV121" s="889"/>
      <c r="CW121" s="889"/>
      <c r="CX121" s="889"/>
      <c r="CY121" s="889"/>
      <c r="CZ121" s="889"/>
      <c r="DA121" s="889"/>
      <c r="DB121" s="889"/>
      <c r="DC121" s="889"/>
      <c r="DD121" s="889"/>
      <c r="DE121" s="889"/>
      <c r="DF121" s="890"/>
      <c r="DG121" s="866">
        <v>146446</v>
      </c>
      <c r="DH121" s="867"/>
      <c r="DI121" s="867"/>
      <c r="DJ121" s="867"/>
      <c r="DK121" s="867"/>
      <c r="DL121" s="867">
        <v>142422</v>
      </c>
      <c r="DM121" s="867"/>
      <c r="DN121" s="867"/>
      <c r="DO121" s="867"/>
      <c r="DP121" s="867"/>
      <c r="DQ121" s="867">
        <v>129517</v>
      </c>
      <c r="DR121" s="867"/>
      <c r="DS121" s="867"/>
      <c r="DT121" s="867"/>
      <c r="DU121" s="867"/>
      <c r="DV121" s="844">
        <v>5.0999999999999996</v>
      </c>
      <c r="DW121" s="844"/>
      <c r="DX121" s="844"/>
      <c r="DY121" s="844"/>
      <c r="DZ121" s="845"/>
    </row>
    <row r="122" spans="1:130" s="247" customFormat="1" ht="26.25" customHeight="1" x14ac:dyDescent="0.2">
      <c r="A122" s="870"/>
      <c r="B122" s="871"/>
      <c r="C122" s="874" t="s">
        <v>454</v>
      </c>
      <c r="D122" s="875"/>
      <c r="E122" s="875"/>
      <c r="F122" s="875"/>
      <c r="G122" s="875"/>
      <c r="H122" s="875"/>
      <c r="I122" s="875"/>
      <c r="J122" s="875"/>
      <c r="K122" s="875"/>
      <c r="L122" s="875"/>
      <c r="M122" s="875"/>
      <c r="N122" s="875"/>
      <c r="O122" s="875"/>
      <c r="P122" s="875"/>
      <c r="Q122" s="875"/>
      <c r="R122" s="875"/>
      <c r="S122" s="875"/>
      <c r="T122" s="875"/>
      <c r="U122" s="875"/>
      <c r="V122" s="875"/>
      <c r="W122" s="875"/>
      <c r="X122" s="875"/>
      <c r="Y122" s="875"/>
      <c r="Z122" s="876"/>
      <c r="AA122" s="829" t="s">
        <v>480</v>
      </c>
      <c r="AB122" s="830"/>
      <c r="AC122" s="830"/>
      <c r="AD122" s="830"/>
      <c r="AE122" s="831"/>
      <c r="AF122" s="832" t="s">
        <v>469</v>
      </c>
      <c r="AG122" s="830"/>
      <c r="AH122" s="830"/>
      <c r="AI122" s="830"/>
      <c r="AJ122" s="831"/>
      <c r="AK122" s="832" t="s">
        <v>466</v>
      </c>
      <c r="AL122" s="830"/>
      <c r="AM122" s="830"/>
      <c r="AN122" s="830"/>
      <c r="AO122" s="831"/>
      <c r="AP122" s="877" t="s">
        <v>448</v>
      </c>
      <c r="AQ122" s="878"/>
      <c r="AR122" s="878"/>
      <c r="AS122" s="878"/>
      <c r="AT122" s="879"/>
      <c r="AU122" s="939"/>
      <c r="AV122" s="940"/>
      <c r="AW122" s="940"/>
      <c r="AX122" s="940"/>
      <c r="AY122" s="941"/>
      <c r="AZ122" s="932" t="s">
        <v>481</v>
      </c>
      <c r="BA122" s="933"/>
      <c r="BB122" s="933"/>
      <c r="BC122" s="933"/>
      <c r="BD122" s="933"/>
      <c r="BE122" s="933"/>
      <c r="BF122" s="933"/>
      <c r="BG122" s="933"/>
      <c r="BH122" s="933"/>
      <c r="BI122" s="933"/>
      <c r="BJ122" s="933"/>
      <c r="BK122" s="933"/>
      <c r="BL122" s="933"/>
      <c r="BM122" s="933"/>
      <c r="BN122" s="933"/>
      <c r="BO122" s="933"/>
      <c r="BP122" s="934"/>
      <c r="BQ122" s="935">
        <v>3970017</v>
      </c>
      <c r="BR122" s="898"/>
      <c r="BS122" s="898"/>
      <c r="BT122" s="898"/>
      <c r="BU122" s="898"/>
      <c r="BV122" s="898">
        <v>3872899</v>
      </c>
      <c r="BW122" s="898"/>
      <c r="BX122" s="898"/>
      <c r="BY122" s="898"/>
      <c r="BZ122" s="898"/>
      <c r="CA122" s="898">
        <v>3847813</v>
      </c>
      <c r="CB122" s="898"/>
      <c r="CC122" s="898"/>
      <c r="CD122" s="898"/>
      <c r="CE122" s="898"/>
      <c r="CF122" s="899">
        <v>151.80000000000001</v>
      </c>
      <c r="CG122" s="900"/>
      <c r="CH122" s="900"/>
      <c r="CI122" s="900"/>
      <c r="CJ122" s="900"/>
      <c r="CK122" s="922"/>
      <c r="CL122" s="908"/>
      <c r="CM122" s="908"/>
      <c r="CN122" s="908"/>
      <c r="CO122" s="909"/>
      <c r="CP122" s="888" t="s">
        <v>482</v>
      </c>
      <c r="CQ122" s="889"/>
      <c r="CR122" s="889"/>
      <c r="CS122" s="889"/>
      <c r="CT122" s="889"/>
      <c r="CU122" s="889"/>
      <c r="CV122" s="889"/>
      <c r="CW122" s="889"/>
      <c r="CX122" s="889"/>
      <c r="CY122" s="889"/>
      <c r="CZ122" s="889"/>
      <c r="DA122" s="889"/>
      <c r="DB122" s="889"/>
      <c r="DC122" s="889"/>
      <c r="DD122" s="889"/>
      <c r="DE122" s="889"/>
      <c r="DF122" s="890"/>
      <c r="DG122" s="866">
        <v>2815</v>
      </c>
      <c r="DH122" s="867"/>
      <c r="DI122" s="867"/>
      <c r="DJ122" s="867"/>
      <c r="DK122" s="867"/>
      <c r="DL122" s="867">
        <v>3027</v>
      </c>
      <c r="DM122" s="867"/>
      <c r="DN122" s="867"/>
      <c r="DO122" s="867"/>
      <c r="DP122" s="867"/>
      <c r="DQ122" s="867">
        <v>2931</v>
      </c>
      <c r="DR122" s="867"/>
      <c r="DS122" s="867"/>
      <c r="DT122" s="867"/>
      <c r="DU122" s="867"/>
      <c r="DV122" s="844">
        <v>0.1</v>
      </c>
      <c r="DW122" s="844"/>
      <c r="DX122" s="844"/>
      <c r="DY122" s="844"/>
      <c r="DZ122" s="845"/>
    </row>
    <row r="123" spans="1:130" s="247" customFormat="1" ht="26.25" customHeight="1" x14ac:dyDescent="0.2">
      <c r="A123" s="870"/>
      <c r="B123" s="871"/>
      <c r="C123" s="874" t="s">
        <v>461</v>
      </c>
      <c r="D123" s="875"/>
      <c r="E123" s="875"/>
      <c r="F123" s="875"/>
      <c r="G123" s="875"/>
      <c r="H123" s="875"/>
      <c r="I123" s="875"/>
      <c r="J123" s="875"/>
      <c r="K123" s="875"/>
      <c r="L123" s="875"/>
      <c r="M123" s="875"/>
      <c r="N123" s="875"/>
      <c r="O123" s="875"/>
      <c r="P123" s="875"/>
      <c r="Q123" s="875"/>
      <c r="R123" s="875"/>
      <c r="S123" s="875"/>
      <c r="T123" s="875"/>
      <c r="U123" s="875"/>
      <c r="V123" s="875"/>
      <c r="W123" s="875"/>
      <c r="X123" s="875"/>
      <c r="Y123" s="875"/>
      <c r="Z123" s="876"/>
      <c r="AA123" s="829" t="s">
        <v>441</v>
      </c>
      <c r="AB123" s="830"/>
      <c r="AC123" s="830"/>
      <c r="AD123" s="830"/>
      <c r="AE123" s="831"/>
      <c r="AF123" s="832" t="s">
        <v>469</v>
      </c>
      <c r="AG123" s="830"/>
      <c r="AH123" s="830"/>
      <c r="AI123" s="830"/>
      <c r="AJ123" s="831"/>
      <c r="AK123" s="832" t="s">
        <v>466</v>
      </c>
      <c r="AL123" s="830"/>
      <c r="AM123" s="830"/>
      <c r="AN123" s="830"/>
      <c r="AO123" s="831"/>
      <c r="AP123" s="877" t="s">
        <v>392</v>
      </c>
      <c r="AQ123" s="878"/>
      <c r="AR123" s="878"/>
      <c r="AS123" s="878"/>
      <c r="AT123" s="879"/>
      <c r="AU123" s="942"/>
      <c r="AV123" s="943"/>
      <c r="AW123" s="943"/>
      <c r="AX123" s="943"/>
      <c r="AY123" s="943"/>
      <c r="AZ123" s="278" t="s">
        <v>187</v>
      </c>
      <c r="BA123" s="278"/>
      <c r="BB123" s="278"/>
      <c r="BC123" s="278"/>
      <c r="BD123" s="278"/>
      <c r="BE123" s="278"/>
      <c r="BF123" s="278"/>
      <c r="BG123" s="278"/>
      <c r="BH123" s="278"/>
      <c r="BI123" s="278"/>
      <c r="BJ123" s="278"/>
      <c r="BK123" s="278"/>
      <c r="BL123" s="278"/>
      <c r="BM123" s="278"/>
      <c r="BN123" s="278"/>
      <c r="BO123" s="930" t="s">
        <v>483</v>
      </c>
      <c r="BP123" s="931"/>
      <c r="BQ123" s="885">
        <v>4715053</v>
      </c>
      <c r="BR123" s="886"/>
      <c r="BS123" s="886"/>
      <c r="BT123" s="886"/>
      <c r="BU123" s="886"/>
      <c r="BV123" s="886">
        <v>4865591</v>
      </c>
      <c r="BW123" s="886"/>
      <c r="BX123" s="886"/>
      <c r="BY123" s="886"/>
      <c r="BZ123" s="886"/>
      <c r="CA123" s="886">
        <v>4891483</v>
      </c>
      <c r="CB123" s="886"/>
      <c r="CC123" s="886"/>
      <c r="CD123" s="886"/>
      <c r="CE123" s="886"/>
      <c r="CF123" s="796"/>
      <c r="CG123" s="797"/>
      <c r="CH123" s="797"/>
      <c r="CI123" s="797"/>
      <c r="CJ123" s="887"/>
      <c r="CK123" s="922"/>
      <c r="CL123" s="908"/>
      <c r="CM123" s="908"/>
      <c r="CN123" s="908"/>
      <c r="CO123" s="909"/>
      <c r="CP123" s="888" t="s">
        <v>484</v>
      </c>
      <c r="CQ123" s="889"/>
      <c r="CR123" s="889"/>
      <c r="CS123" s="889"/>
      <c r="CT123" s="889"/>
      <c r="CU123" s="889"/>
      <c r="CV123" s="889"/>
      <c r="CW123" s="889"/>
      <c r="CX123" s="889"/>
      <c r="CY123" s="889"/>
      <c r="CZ123" s="889"/>
      <c r="DA123" s="889"/>
      <c r="DB123" s="889"/>
      <c r="DC123" s="889"/>
      <c r="DD123" s="889"/>
      <c r="DE123" s="889"/>
      <c r="DF123" s="890"/>
      <c r="DG123" s="829" t="s">
        <v>466</v>
      </c>
      <c r="DH123" s="830"/>
      <c r="DI123" s="830"/>
      <c r="DJ123" s="830"/>
      <c r="DK123" s="831"/>
      <c r="DL123" s="832" t="s">
        <v>485</v>
      </c>
      <c r="DM123" s="830"/>
      <c r="DN123" s="830"/>
      <c r="DO123" s="830"/>
      <c r="DP123" s="831"/>
      <c r="DQ123" s="832" t="s">
        <v>466</v>
      </c>
      <c r="DR123" s="830"/>
      <c r="DS123" s="830"/>
      <c r="DT123" s="830"/>
      <c r="DU123" s="831"/>
      <c r="DV123" s="877" t="s">
        <v>469</v>
      </c>
      <c r="DW123" s="878"/>
      <c r="DX123" s="878"/>
      <c r="DY123" s="878"/>
      <c r="DZ123" s="879"/>
    </row>
    <row r="124" spans="1:130" s="247" customFormat="1" ht="26.25" customHeight="1" thickBot="1" x14ac:dyDescent="0.25">
      <c r="A124" s="870"/>
      <c r="B124" s="871"/>
      <c r="C124" s="874" t="s">
        <v>464</v>
      </c>
      <c r="D124" s="875"/>
      <c r="E124" s="875"/>
      <c r="F124" s="875"/>
      <c r="G124" s="875"/>
      <c r="H124" s="875"/>
      <c r="I124" s="875"/>
      <c r="J124" s="875"/>
      <c r="K124" s="875"/>
      <c r="L124" s="875"/>
      <c r="M124" s="875"/>
      <c r="N124" s="875"/>
      <c r="O124" s="875"/>
      <c r="P124" s="875"/>
      <c r="Q124" s="875"/>
      <c r="R124" s="875"/>
      <c r="S124" s="875"/>
      <c r="T124" s="875"/>
      <c r="U124" s="875"/>
      <c r="V124" s="875"/>
      <c r="W124" s="875"/>
      <c r="X124" s="875"/>
      <c r="Y124" s="875"/>
      <c r="Z124" s="876"/>
      <c r="AA124" s="829" t="s">
        <v>485</v>
      </c>
      <c r="AB124" s="830"/>
      <c r="AC124" s="830"/>
      <c r="AD124" s="830"/>
      <c r="AE124" s="831"/>
      <c r="AF124" s="832" t="s">
        <v>485</v>
      </c>
      <c r="AG124" s="830"/>
      <c r="AH124" s="830"/>
      <c r="AI124" s="830"/>
      <c r="AJ124" s="831"/>
      <c r="AK124" s="832" t="s">
        <v>414</v>
      </c>
      <c r="AL124" s="830"/>
      <c r="AM124" s="830"/>
      <c r="AN124" s="830"/>
      <c r="AO124" s="831"/>
      <c r="AP124" s="877" t="s">
        <v>469</v>
      </c>
      <c r="AQ124" s="878"/>
      <c r="AR124" s="878"/>
      <c r="AS124" s="878"/>
      <c r="AT124" s="879"/>
      <c r="AU124" s="880" t="s">
        <v>486</v>
      </c>
      <c r="AV124" s="881"/>
      <c r="AW124" s="881"/>
      <c r="AX124" s="881"/>
      <c r="AY124" s="881"/>
      <c r="AZ124" s="881"/>
      <c r="BA124" s="881"/>
      <c r="BB124" s="881"/>
      <c r="BC124" s="881"/>
      <c r="BD124" s="881"/>
      <c r="BE124" s="881"/>
      <c r="BF124" s="881"/>
      <c r="BG124" s="881"/>
      <c r="BH124" s="881"/>
      <c r="BI124" s="881"/>
      <c r="BJ124" s="881"/>
      <c r="BK124" s="881"/>
      <c r="BL124" s="881"/>
      <c r="BM124" s="881"/>
      <c r="BN124" s="881"/>
      <c r="BO124" s="881"/>
      <c r="BP124" s="882"/>
      <c r="BQ124" s="883">
        <v>56.8</v>
      </c>
      <c r="BR124" s="884"/>
      <c r="BS124" s="884"/>
      <c r="BT124" s="884"/>
      <c r="BU124" s="884"/>
      <c r="BV124" s="884">
        <v>61.7</v>
      </c>
      <c r="BW124" s="884"/>
      <c r="BX124" s="884"/>
      <c r="BY124" s="884"/>
      <c r="BZ124" s="884"/>
      <c r="CA124" s="884">
        <v>65.3</v>
      </c>
      <c r="CB124" s="884"/>
      <c r="CC124" s="884"/>
      <c r="CD124" s="884"/>
      <c r="CE124" s="884"/>
      <c r="CF124" s="774"/>
      <c r="CG124" s="775"/>
      <c r="CH124" s="775"/>
      <c r="CI124" s="775"/>
      <c r="CJ124" s="915"/>
      <c r="CK124" s="923"/>
      <c r="CL124" s="923"/>
      <c r="CM124" s="923"/>
      <c r="CN124" s="923"/>
      <c r="CO124" s="924"/>
      <c r="CP124" s="888" t="s">
        <v>487</v>
      </c>
      <c r="CQ124" s="889"/>
      <c r="CR124" s="889"/>
      <c r="CS124" s="889"/>
      <c r="CT124" s="889"/>
      <c r="CU124" s="889"/>
      <c r="CV124" s="889"/>
      <c r="CW124" s="889"/>
      <c r="CX124" s="889"/>
      <c r="CY124" s="889"/>
      <c r="CZ124" s="889"/>
      <c r="DA124" s="889"/>
      <c r="DB124" s="889"/>
      <c r="DC124" s="889"/>
      <c r="DD124" s="889"/>
      <c r="DE124" s="889"/>
      <c r="DF124" s="890"/>
      <c r="DG124" s="812" t="s">
        <v>441</v>
      </c>
      <c r="DH124" s="813"/>
      <c r="DI124" s="813"/>
      <c r="DJ124" s="813"/>
      <c r="DK124" s="814"/>
      <c r="DL124" s="815" t="s">
        <v>480</v>
      </c>
      <c r="DM124" s="813"/>
      <c r="DN124" s="813"/>
      <c r="DO124" s="813"/>
      <c r="DP124" s="814"/>
      <c r="DQ124" s="815" t="s">
        <v>466</v>
      </c>
      <c r="DR124" s="813"/>
      <c r="DS124" s="813"/>
      <c r="DT124" s="813"/>
      <c r="DU124" s="814"/>
      <c r="DV124" s="901" t="s">
        <v>468</v>
      </c>
      <c r="DW124" s="902"/>
      <c r="DX124" s="902"/>
      <c r="DY124" s="902"/>
      <c r="DZ124" s="903"/>
    </row>
    <row r="125" spans="1:130" s="247" customFormat="1" ht="26.25" customHeight="1" x14ac:dyDescent="0.2">
      <c r="A125" s="870"/>
      <c r="B125" s="871"/>
      <c r="C125" s="874" t="s">
        <v>467</v>
      </c>
      <c r="D125" s="875"/>
      <c r="E125" s="875"/>
      <c r="F125" s="875"/>
      <c r="G125" s="875"/>
      <c r="H125" s="875"/>
      <c r="I125" s="875"/>
      <c r="J125" s="875"/>
      <c r="K125" s="875"/>
      <c r="L125" s="875"/>
      <c r="M125" s="875"/>
      <c r="N125" s="875"/>
      <c r="O125" s="875"/>
      <c r="P125" s="875"/>
      <c r="Q125" s="875"/>
      <c r="R125" s="875"/>
      <c r="S125" s="875"/>
      <c r="T125" s="875"/>
      <c r="U125" s="875"/>
      <c r="V125" s="875"/>
      <c r="W125" s="875"/>
      <c r="X125" s="875"/>
      <c r="Y125" s="875"/>
      <c r="Z125" s="876"/>
      <c r="AA125" s="829" t="s">
        <v>414</v>
      </c>
      <c r="AB125" s="830"/>
      <c r="AC125" s="830"/>
      <c r="AD125" s="830"/>
      <c r="AE125" s="831"/>
      <c r="AF125" s="832" t="s">
        <v>466</v>
      </c>
      <c r="AG125" s="830"/>
      <c r="AH125" s="830"/>
      <c r="AI125" s="830"/>
      <c r="AJ125" s="831"/>
      <c r="AK125" s="832" t="s">
        <v>466</v>
      </c>
      <c r="AL125" s="830"/>
      <c r="AM125" s="830"/>
      <c r="AN125" s="830"/>
      <c r="AO125" s="831"/>
      <c r="AP125" s="877" t="s">
        <v>414</v>
      </c>
      <c r="AQ125" s="878"/>
      <c r="AR125" s="878"/>
      <c r="AS125" s="878"/>
      <c r="AT125" s="879"/>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04" t="s">
        <v>488</v>
      </c>
      <c r="CL125" s="905"/>
      <c r="CM125" s="905"/>
      <c r="CN125" s="905"/>
      <c r="CO125" s="906"/>
      <c r="CP125" s="913" t="s">
        <v>489</v>
      </c>
      <c r="CQ125" s="858"/>
      <c r="CR125" s="858"/>
      <c r="CS125" s="858"/>
      <c r="CT125" s="858"/>
      <c r="CU125" s="858"/>
      <c r="CV125" s="858"/>
      <c r="CW125" s="858"/>
      <c r="CX125" s="858"/>
      <c r="CY125" s="858"/>
      <c r="CZ125" s="858"/>
      <c r="DA125" s="858"/>
      <c r="DB125" s="858"/>
      <c r="DC125" s="858"/>
      <c r="DD125" s="858"/>
      <c r="DE125" s="858"/>
      <c r="DF125" s="859"/>
      <c r="DG125" s="914" t="s">
        <v>414</v>
      </c>
      <c r="DH125" s="895"/>
      <c r="DI125" s="895"/>
      <c r="DJ125" s="895"/>
      <c r="DK125" s="895"/>
      <c r="DL125" s="895" t="s">
        <v>480</v>
      </c>
      <c r="DM125" s="895"/>
      <c r="DN125" s="895"/>
      <c r="DO125" s="895"/>
      <c r="DP125" s="895"/>
      <c r="DQ125" s="895" t="s">
        <v>485</v>
      </c>
      <c r="DR125" s="895"/>
      <c r="DS125" s="895"/>
      <c r="DT125" s="895"/>
      <c r="DU125" s="895"/>
      <c r="DV125" s="896" t="s">
        <v>466</v>
      </c>
      <c r="DW125" s="896"/>
      <c r="DX125" s="896"/>
      <c r="DY125" s="896"/>
      <c r="DZ125" s="897"/>
    </row>
    <row r="126" spans="1:130" s="247" customFormat="1" ht="26.25" customHeight="1" thickBot="1" x14ac:dyDescent="0.25">
      <c r="A126" s="870"/>
      <c r="B126" s="871"/>
      <c r="C126" s="874" t="s">
        <v>471</v>
      </c>
      <c r="D126" s="875"/>
      <c r="E126" s="875"/>
      <c r="F126" s="875"/>
      <c r="G126" s="875"/>
      <c r="H126" s="875"/>
      <c r="I126" s="875"/>
      <c r="J126" s="875"/>
      <c r="K126" s="875"/>
      <c r="L126" s="875"/>
      <c r="M126" s="875"/>
      <c r="N126" s="875"/>
      <c r="O126" s="875"/>
      <c r="P126" s="875"/>
      <c r="Q126" s="875"/>
      <c r="R126" s="875"/>
      <c r="S126" s="875"/>
      <c r="T126" s="875"/>
      <c r="U126" s="875"/>
      <c r="V126" s="875"/>
      <c r="W126" s="875"/>
      <c r="X126" s="875"/>
      <c r="Y126" s="875"/>
      <c r="Z126" s="876"/>
      <c r="AA126" s="829" t="s">
        <v>469</v>
      </c>
      <c r="AB126" s="830"/>
      <c r="AC126" s="830"/>
      <c r="AD126" s="830"/>
      <c r="AE126" s="831"/>
      <c r="AF126" s="832" t="s">
        <v>469</v>
      </c>
      <c r="AG126" s="830"/>
      <c r="AH126" s="830"/>
      <c r="AI126" s="830"/>
      <c r="AJ126" s="831"/>
      <c r="AK126" s="832" t="s">
        <v>466</v>
      </c>
      <c r="AL126" s="830"/>
      <c r="AM126" s="830"/>
      <c r="AN126" s="830"/>
      <c r="AO126" s="831"/>
      <c r="AP126" s="877" t="s">
        <v>490</v>
      </c>
      <c r="AQ126" s="878"/>
      <c r="AR126" s="878"/>
      <c r="AS126" s="878"/>
      <c r="AT126" s="879"/>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7"/>
      <c r="CL126" s="908"/>
      <c r="CM126" s="908"/>
      <c r="CN126" s="908"/>
      <c r="CO126" s="909"/>
      <c r="CP126" s="865" t="s">
        <v>491</v>
      </c>
      <c r="CQ126" s="800"/>
      <c r="CR126" s="800"/>
      <c r="CS126" s="800"/>
      <c r="CT126" s="800"/>
      <c r="CU126" s="800"/>
      <c r="CV126" s="800"/>
      <c r="CW126" s="800"/>
      <c r="CX126" s="800"/>
      <c r="CY126" s="800"/>
      <c r="CZ126" s="800"/>
      <c r="DA126" s="800"/>
      <c r="DB126" s="800"/>
      <c r="DC126" s="800"/>
      <c r="DD126" s="800"/>
      <c r="DE126" s="800"/>
      <c r="DF126" s="801"/>
      <c r="DG126" s="866" t="s">
        <v>468</v>
      </c>
      <c r="DH126" s="867"/>
      <c r="DI126" s="867"/>
      <c r="DJ126" s="867"/>
      <c r="DK126" s="867"/>
      <c r="DL126" s="867" t="s">
        <v>490</v>
      </c>
      <c r="DM126" s="867"/>
      <c r="DN126" s="867"/>
      <c r="DO126" s="867"/>
      <c r="DP126" s="867"/>
      <c r="DQ126" s="867" t="s">
        <v>466</v>
      </c>
      <c r="DR126" s="867"/>
      <c r="DS126" s="867"/>
      <c r="DT126" s="867"/>
      <c r="DU126" s="867"/>
      <c r="DV126" s="844" t="s">
        <v>466</v>
      </c>
      <c r="DW126" s="844"/>
      <c r="DX126" s="844"/>
      <c r="DY126" s="844"/>
      <c r="DZ126" s="845"/>
    </row>
    <row r="127" spans="1:130" s="247" customFormat="1" ht="26.25" customHeight="1" x14ac:dyDescent="0.2">
      <c r="A127" s="872"/>
      <c r="B127" s="873"/>
      <c r="C127" s="891" t="s">
        <v>492</v>
      </c>
      <c r="D127" s="892"/>
      <c r="E127" s="892"/>
      <c r="F127" s="892"/>
      <c r="G127" s="892"/>
      <c r="H127" s="892"/>
      <c r="I127" s="892"/>
      <c r="J127" s="892"/>
      <c r="K127" s="892"/>
      <c r="L127" s="892"/>
      <c r="M127" s="892"/>
      <c r="N127" s="892"/>
      <c r="O127" s="892"/>
      <c r="P127" s="892"/>
      <c r="Q127" s="892"/>
      <c r="R127" s="892"/>
      <c r="S127" s="892"/>
      <c r="T127" s="892"/>
      <c r="U127" s="892"/>
      <c r="V127" s="892"/>
      <c r="W127" s="892"/>
      <c r="X127" s="892"/>
      <c r="Y127" s="892"/>
      <c r="Z127" s="893"/>
      <c r="AA127" s="829" t="s">
        <v>466</v>
      </c>
      <c r="AB127" s="830"/>
      <c r="AC127" s="830"/>
      <c r="AD127" s="830"/>
      <c r="AE127" s="831"/>
      <c r="AF127" s="832" t="s">
        <v>490</v>
      </c>
      <c r="AG127" s="830"/>
      <c r="AH127" s="830"/>
      <c r="AI127" s="830"/>
      <c r="AJ127" s="831"/>
      <c r="AK127" s="832" t="s">
        <v>469</v>
      </c>
      <c r="AL127" s="830"/>
      <c r="AM127" s="830"/>
      <c r="AN127" s="830"/>
      <c r="AO127" s="831"/>
      <c r="AP127" s="877" t="s">
        <v>469</v>
      </c>
      <c r="AQ127" s="878"/>
      <c r="AR127" s="878"/>
      <c r="AS127" s="878"/>
      <c r="AT127" s="879"/>
      <c r="AU127" s="283"/>
      <c r="AV127" s="283"/>
      <c r="AW127" s="283"/>
      <c r="AX127" s="894" t="s">
        <v>493</v>
      </c>
      <c r="AY127" s="862"/>
      <c r="AZ127" s="862"/>
      <c r="BA127" s="862"/>
      <c r="BB127" s="862"/>
      <c r="BC127" s="862"/>
      <c r="BD127" s="862"/>
      <c r="BE127" s="863"/>
      <c r="BF127" s="861" t="s">
        <v>494</v>
      </c>
      <c r="BG127" s="862"/>
      <c r="BH127" s="862"/>
      <c r="BI127" s="862"/>
      <c r="BJ127" s="862"/>
      <c r="BK127" s="862"/>
      <c r="BL127" s="863"/>
      <c r="BM127" s="861" t="s">
        <v>495</v>
      </c>
      <c r="BN127" s="862"/>
      <c r="BO127" s="862"/>
      <c r="BP127" s="862"/>
      <c r="BQ127" s="862"/>
      <c r="BR127" s="862"/>
      <c r="BS127" s="863"/>
      <c r="BT127" s="861" t="s">
        <v>496</v>
      </c>
      <c r="BU127" s="862"/>
      <c r="BV127" s="862"/>
      <c r="BW127" s="862"/>
      <c r="BX127" s="862"/>
      <c r="BY127" s="862"/>
      <c r="BZ127" s="864"/>
      <c r="CA127" s="283"/>
      <c r="CB127" s="283"/>
      <c r="CC127" s="283"/>
      <c r="CD127" s="284"/>
      <c r="CE127" s="284"/>
      <c r="CF127" s="284"/>
      <c r="CG127" s="281"/>
      <c r="CH127" s="281"/>
      <c r="CI127" s="281"/>
      <c r="CJ127" s="282"/>
      <c r="CK127" s="907"/>
      <c r="CL127" s="908"/>
      <c r="CM127" s="908"/>
      <c r="CN127" s="908"/>
      <c r="CO127" s="909"/>
      <c r="CP127" s="865" t="s">
        <v>497</v>
      </c>
      <c r="CQ127" s="800"/>
      <c r="CR127" s="800"/>
      <c r="CS127" s="800"/>
      <c r="CT127" s="800"/>
      <c r="CU127" s="800"/>
      <c r="CV127" s="800"/>
      <c r="CW127" s="800"/>
      <c r="CX127" s="800"/>
      <c r="CY127" s="800"/>
      <c r="CZ127" s="800"/>
      <c r="DA127" s="800"/>
      <c r="DB127" s="800"/>
      <c r="DC127" s="800"/>
      <c r="DD127" s="800"/>
      <c r="DE127" s="800"/>
      <c r="DF127" s="801"/>
      <c r="DG127" s="866" t="s">
        <v>490</v>
      </c>
      <c r="DH127" s="867"/>
      <c r="DI127" s="867"/>
      <c r="DJ127" s="867"/>
      <c r="DK127" s="867"/>
      <c r="DL127" s="867" t="s">
        <v>392</v>
      </c>
      <c r="DM127" s="867"/>
      <c r="DN127" s="867"/>
      <c r="DO127" s="867"/>
      <c r="DP127" s="867"/>
      <c r="DQ127" s="867" t="s">
        <v>466</v>
      </c>
      <c r="DR127" s="867"/>
      <c r="DS127" s="867"/>
      <c r="DT127" s="867"/>
      <c r="DU127" s="867"/>
      <c r="DV127" s="844" t="s">
        <v>480</v>
      </c>
      <c r="DW127" s="844"/>
      <c r="DX127" s="844"/>
      <c r="DY127" s="844"/>
      <c r="DZ127" s="845"/>
    </row>
    <row r="128" spans="1:130" s="247" customFormat="1" ht="26.25" customHeight="1" thickBot="1" x14ac:dyDescent="0.25">
      <c r="A128" s="846" t="s">
        <v>498</v>
      </c>
      <c r="B128" s="847"/>
      <c r="C128" s="847"/>
      <c r="D128" s="847"/>
      <c r="E128" s="847"/>
      <c r="F128" s="847"/>
      <c r="G128" s="847"/>
      <c r="H128" s="847"/>
      <c r="I128" s="847"/>
      <c r="J128" s="847"/>
      <c r="K128" s="847"/>
      <c r="L128" s="847"/>
      <c r="M128" s="847"/>
      <c r="N128" s="847"/>
      <c r="O128" s="847"/>
      <c r="P128" s="847"/>
      <c r="Q128" s="847"/>
      <c r="R128" s="847"/>
      <c r="S128" s="847"/>
      <c r="T128" s="847"/>
      <c r="U128" s="847"/>
      <c r="V128" s="847"/>
      <c r="W128" s="848" t="s">
        <v>499</v>
      </c>
      <c r="X128" s="848"/>
      <c r="Y128" s="848"/>
      <c r="Z128" s="849"/>
      <c r="AA128" s="850">
        <v>4032</v>
      </c>
      <c r="AB128" s="851"/>
      <c r="AC128" s="851"/>
      <c r="AD128" s="851"/>
      <c r="AE128" s="852"/>
      <c r="AF128" s="853">
        <v>4126</v>
      </c>
      <c r="AG128" s="851"/>
      <c r="AH128" s="851"/>
      <c r="AI128" s="851"/>
      <c r="AJ128" s="852"/>
      <c r="AK128" s="853" t="s">
        <v>466</v>
      </c>
      <c r="AL128" s="851"/>
      <c r="AM128" s="851"/>
      <c r="AN128" s="851"/>
      <c r="AO128" s="852"/>
      <c r="AP128" s="854"/>
      <c r="AQ128" s="855"/>
      <c r="AR128" s="855"/>
      <c r="AS128" s="855"/>
      <c r="AT128" s="856"/>
      <c r="AU128" s="283"/>
      <c r="AV128" s="283"/>
      <c r="AW128" s="283"/>
      <c r="AX128" s="857" t="s">
        <v>500</v>
      </c>
      <c r="AY128" s="858"/>
      <c r="AZ128" s="858"/>
      <c r="BA128" s="858"/>
      <c r="BB128" s="858"/>
      <c r="BC128" s="858"/>
      <c r="BD128" s="858"/>
      <c r="BE128" s="859"/>
      <c r="BF128" s="836" t="s">
        <v>448</v>
      </c>
      <c r="BG128" s="837"/>
      <c r="BH128" s="837"/>
      <c r="BI128" s="837"/>
      <c r="BJ128" s="837"/>
      <c r="BK128" s="837"/>
      <c r="BL128" s="860"/>
      <c r="BM128" s="836">
        <v>15</v>
      </c>
      <c r="BN128" s="837"/>
      <c r="BO128" s="837"/>
      <c r="BP128" s="837"/>
      <c r="BQ128" s="837"/>
      <c r="BR128" s="837"/>
      <c r="BS128" s="860"/>
      <c r="BT128" s="836">
        <v>20</v>
      </c>
      <c r="BU128" s="837"/>
      <c r="BV128" s="837"/>
      <c r="BW128" s="837"/>
      <c r="BX128" s="837"/>
      <c r="BY128" s="837"/>
      <c r="BZ128" s="838"/>
      <c r="CA128" s="284"/>
      <c r="CB128" s="284"/>
      <c r="CC128" s="284"/>
      <c r="CD128" s="284"/>
      <c r="CE128" s="284"/>
      <c r="CF128" s="284"/>
      <c r="CG128" s="281"/>
      <c r="CH128" s="281"/>
      <c r="CI128" s="281"/>
      <c r="CJ128" s="282"/>
      <c r="CK128" s="910"/>
      <c r="CL128" s="911"/>
      <c r="CM128" s="911"/>
      <c r="CN128" s="911"/>
      <c r="CO128" s="912"/>
      <c r="CP128" s="839" t="s">
        <v>501</v>
      </c>
      <c r="CQ128" s="778"/>
      <c r="CR128" s="778"/>
      <c r="CS128" s="778"/>
      <c r="CT128" s="778"/>
      <c r="CU128" s="778"/>
      <c r="CV128" s="778"/>
      <c r="CW128" s="778"/>
      <c r="CX128" s="778"/>
      <c r="CY128" s="778"/>
      <c r="CZ128" s="778"/>
      <c r="DA128" s="778"/>
      <c r="DB128" s="778"/>
      <c r="DC128" s="778"/>
      <c r="DD128" s="778"/>
      <c r="DE128" s="778"/>
      <c r="DF128" s="779"/>
      <c r="DG128" s="840" t="s">
        <v>466</v>
      </c>
      <c r="DH128" s="841"/>
      <c r="DI128" s="841"/>
      <c r="DJ128" s="841"/>
      <c r="DK128" s="841"/>
      <c r="DL128" s="841" t="s">
        <v>469</v>
      </c>
      <c r="DM128" s="841"/>
      <c r="DN128" s="841"/>
      <c r="DO128" s="841"/>
      <c r="DP128" s="841"/>
      <c r="DQ128" s="841" t="s">
        <v>392</v>
      </c>
      <c r="DR128" s="841"/>
      <c r="DS128" s="841"/>
      <c r="DT128" s="841"/>
      <c r="DU128" s="841"/>
      <c r="DV128" s="842" t="s">
        <v>414</v>
      </c>
      <c r="DW128" s="842"/>
      <c r="DX128" s="842"/>
      <c r="DY128" s="842"/>
      <c r="DZ128" s="843"/>
    </row>
    <row r="129" spans="1:131" s="247" customFormat="1" ht="26.25" customHeight="1" x14ac:dyDescent="0.2">
      <c r="A129" s="824" t="s">
        <v>108</v>
      </c>
      <c r="B129" s="825"/>
      <c r="C129" s="825"/>
      <c r="D129" s="825"/>
      <c r="E129" s="825"/>
      <c r="F129" s="825"/>
      <c r="G129" s="825"/>
      <c r="H129" s="825"/>
      <c r="I129" s="825"/>
      <c r="J129" s="825"/>
      <c r="K129" s="825"/>
      <c r="L129" s="825"/>
      <c r="M129" s="825"/>
      <c r="N129" s="825"/>
      <c r="O129" s="825"/>
      <c r="P129" s="825"/>
      <c r="Q129" s="825"/>
      <c r="R129" s="825"/>
      <c r="S129" s="825"/>
      <c r="T129" s="825"/>
      <c r="U129" s="825"/>
      <c r="V129" s="825"/>
      <c r="W129" s="826" t="s">
        <v>502</v>
      </c>
      <c r="X129" s="827"/>
      <c r="Y129" s="827"/>
      <c r="Z129" s="828"/>
      <c r="AA129" s="829">
        <v>2828361</v>
      </c>
      <c r="AB129" s="830"/>
      <c r="AC129" s="830"/>
      <c r="AD129" s="830"/>
      <c r="AE129" s="831"/>
      <c r="AF129" s="832">
        <v>2905399</v>
      </c>
      <c r="AG129" s="830"/>
      <c r="AH129" s="830"/>
      <c r="AI129" s="830"/>
      <c r="AJ129" s="831"/>
      <c r="AK129" s="832">
        <v>2865380</v>
      </c>
      <c r="AL129" s="830"/>
      <c r="AM129" s="830"/>
      <c r="AN129" s="830"/>
      <c r="AO129" s="831"/>
      <c r="AP129" s="833"/>
      <c r="AQ129" s="834"/>
      <c r="AR129" s="834"/>
      <c r="AS129" s="834"/>
      <c r="AT129" s="835"/>
      <c r="AU129" s="285"/>
      <c r="AV129" s="285"/>
      <c r="AW129" s="285"/>
      <c r="AX129" s="799" t="s">
        <v>503</v>
      </c>
      <c r="AY129" s="800"/>
      <c r="AZ129" s="800"/>
      <c r="BA129" s="800"/>
      <c r="BB129" s="800"/>
      <c r="BC129" s="800"/>
      <c r="BD129" s="800"/>
      <c r="BE129" s="801"/>
      <c r="BF129" s="819" t="s">
        <v>469</v>
      </c>
      <c r="BG129" s="820"/>
      <c r="BH129" s="820"/>
      <c r="BI129" s="820"/>
      <c r="BJ129" s="820"/>
      <c r="BK129" s="820"/>
      <c r="BL129" s="821"/>
      <c r="BM129" s="819">
        <v>20</v>
      </c>
      <c r="BN129" s="820"/>
      <c r="BO129" s="820"/>
      <c r="BP129" s="820"/>
      <c r="BQ129" s="820"/>
      <c r="BR129" s="820"/>
      <c r="BS129" s="821"/>
      <c r="BT129" s="819">
        <v>30</v>
      </c>
      <c r="BU129" s="822"/>
      <c r="BV129" s="822"/>
      <c r="BW129" s="822"/>
      <c r="BX129" s="822"/>
      <c r="BY129" s="822"/>
      <c r="BZ129" s="823"/>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24" t="s">
        <v>504</v>
      </c>
      <c r="B130" s="825"/>
      <c r="C130" s="825"/>
      <c r="D130" s="825"/>
      <c r="E130" s="825"/>
      <c r="F130" s="825"/>
      <c r="G130" s="825"/>
      <c r="H130" s="825"/>
      <c r="I130" s="825"/>
      <c r="J130" s="825"/>
      <c r="K130" s="825"/>
      <c r="L130" s="825"/>
      <c r="M130" s="825"/>
      <c r="N130" s="825"/>
      <c r="O130" s="825"/>
      <c r="P130" s="825"/>
      <c r="Q130" s="825"/>
      <c r="R130" s="825"/>
      <c r="S130" s="825"/>
      <c r="T130" s="825"/>
      <c r="U130" s="825"/>
      <c r="V130" s="825"/>
      <c r="W130" s="826" t="s">
        <v>505</v>
      </c>
      <c r="X130" s="827"/>
      <c r="Y130" s="827"/>
      <c r="Z130" s="828"/>
      <c r="AA130" s="829">
        <v>348662</v>
      </c>
      <c r="AB130" s="830"/>
      <c r="AC130" s="830"/>
      <c r="AD130" s="830"/>
      <c r="AE130" s="831"/>
      <c r="AF130" s="832">
        <v>349754</v>
      </c>
      <c r="AG130" s="830"/>
      <c r="AH130" s="830"/>
      <c r="AI130" s="830"/>
      <c r="AJ130" s="831"/>
      <c r="AK130" s="832">
        <v>330476</v>
      </c>
      <c r="AL130" s="830"/>
      <c r="AM130" s="830"/>
      <c r="AN130" s="830"/>
      <c r="AO130" s="831"/>
      <c r="AP130" s="833"/>
      <c r="AQ130" s="834"/>
      <c r="AR130" s="834"/>
      <c r="AS130" s="834"/>
      <c r="AT130" s="835"/>
      <c r="AU130" s="285"/>
      <c r="AV130" s="285"/>
      <c r="AW130" s="285"/>
      <c r="AX130" s="799" t="s">
        <v>506</v>
      </c>
      <c r="AY130" s="800"/>
      <c r="AZ130" s="800"/>
      <c r="BA130" s="800"/>
      <c r="BB130" s="800"/>
      <c r="BC130" s="800"/>
      <c r="BD130" s="800"/>
      <c r="BE130" s="801"/>
      <c r="BF130" s="802">
        <v>5.3</v>
      </c>
      <c r="BG130" s="803"/>
      <c r="BH130" s="803"/>
      <c r="BI130" s="803"/>
      <c r="BJ130" s="803"/>
      <c r="BK130" s="803"/>
      <c r="BL130" s="804"/>
      <c r="BM130" s="802">
        <v>25</v>
      </c>
      <c r="BN130" s="803"/>
      <c r="BO130" s="803"/>
      <c r="BP130" s="803"/>
      <c r="BQ130" s="803"/>
      <c r="BR130" s="803"/>
      <c r="BS130" s="804"/>
      <c r="BT130" s="802">
        <v>35</v>
      </c>
      <c r="BU130" s="805"/>
      <c r="BV130" s="805"/>
      <c r="BW130" s="805"/>
      <c r="BX130" s="805"/>
      <c r="BY130" s="805"/>
      <c r="BZ130" s="806"/>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07"/>
      <c r="B131" s="808"/>
      <c r="C131" s="808"/>
      <c r="D131" s="808"/>
      <c r="E131" s="808"/>
      <c r="F131" s="808"/>
      <c r="G131" s="808"/>
      <c r="H131" s="808"/>
      <c r="I131" s="808"/>
      <c r="J131" s="808"/>
      <c r="K131" s="808"/>
      <c r="L131" s="808"/>
      <c r="M131" s="808"/>
      <c r="N131" s="808"/>
      <c r="O131" s="808"/>
      <c r="P131" s="808"/>
      <c r="Q131" s="808"/>
      <c r="R131" s="808"/>
      <c r="S131" s="808"/>
      <c r="T131" s="808"/>
      <c r="U131" s="808"/>
      <c r="V131" s="808"/>
      <c r="W131" s="809" t="s">
        <v>507</v>
      </c>
      <c r="X131" s="810"/>
      <c r="Y131" s="810"/>
      <c r="Z131" s="811"/>
      <c r="AA131" s="812">
        <v>2479699</v>
      </c>
      <c r="AB131" s="813"/>
      <c r="AC131" s="813"/>
      <c r="AD131" s="813"/>
      <c r="AE131" s="814"/>
      <c r="AF131" s="815">
        <v>2555645</v>
      </c>
      <c r="AG131" s="813"/>
      <c r="AH131" s="813"/>
      <c r="AI131" s="813"/>
      <c r="AJ131" s="814"/>
      <c r="AK131" s="815">
        <v>2534904</v>
      </c>
      <c r="AL131" s="813"/>
      <c r="AM131" s="813"/>
      <c r="AN131" s="813"/>
      <c r="AO131" s="814"/>
      <c r="AP131" s="816"/>
      <c r="AQ131" s="817"/>
      <c r="AR131" s="817"/>
      <c r="AS131" s="817"/>
      <c r="AT131" s="818"/>
      <c r="AU131" s="285"/>
      <c r="AV131" s="285"/>
      <c r="AW131" s="285"/>
      <c r="AX131" s="777" t="s">
        <v>508</v>
      </c>
      <c r="AY131" s="778"/>
      <c r="AZ131" s="778"/>
      <c r="BA131" s="778"/>
      <c r="BB131" s="778"/>
      <c r="BC131" s="778"/>
      <c r="BD131" s="778"/>
      <c r="BE131" s="779"/>
      <c r="BF131" s="780">
        <v>65.3</v>
      </c>
      <c r="BG131" s="781"/>
      <c r="BH131" s="781"/>
      <c r="BI131" s="781"/>
      <c r="BJ131" s="781"/>
      <c r="BK131" s="781"/>
      <c r="BL131" s="782"/>
      <c r="BM131" s="780">
        <v>350</v>
      </c>
      <c r="BN131" s="781"/>
      <c r="BO131" s="781"/>
      <c r="BP131" s="781"/>
      <c r="BQ131" s="781"/>
      <c r="BR131" s="781"/>
      <c r="BS131" s="782"/>
      <c r="BT131" s="783"/>
      <c r="BU131" s="784"/>
      <c r="BV131" s="784"/>
      <c r="BW131" s="784"/>
      <c r="BX131" s="784"/>
      <c r="BY131" s="784"/>
      <c r="BZ131" s="785"/>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786" t="s">
        <v>509</v>
      </c>
      <c r="B132" s="787"/>
      <c r="C132" s="787"/>
      <c r="D132" s="787"/>
      <c r="E132" s="787"/>
      <c r="F132" s="787"/>
      <c r="G132" s="787"/>
      <c r="H132" s="787"/>
      <c r="I132" s="787"/>
      <c r="J132" s="787"/>
      <c r="K132" s="787"/>
      <c r="L132" s="787"/>
      <c r="M132" s="787"/>
      <c r="N132" s="787"/>
      <c r="O132" s="787"/>
      <c r="P132" s="787"/>
      <c r="Q132" s="787"/>
      <c r="R132" s="787"/>
      <c r="S132" s="787"/>
      <c r="T132" s="787"/>
      <c r="U132" s="787"/>
      <c r="V132" s="790" t="s">
        <v>510</v>
      </c>
      <c r="W132" s="790"/>
      <c r="X132" s="790"/>
      <c r="Y132" s="790"/>
      <c r="Z132" s="791"/>
      <c r="AA132" s="792">
        <v>5.5731764220000004</v>
      </c>
      <c r="AB132" s="793"/>
      <c r="AC132" s="793"/>
      <c r="AD132" s="793"/>
      <c r="AE132" s="794"/>
      <c r="AF132" s="795">
        <v>5.265128764</v>
      </c>
      <c r="AG132" s="793"/>
      <c r="AH132" s="793"/>
      <c r="AI132" s="793"/>
      <c r="AJ132" s="794"/>
      <c r="AK132" s="795">
        <v>5.2843815779999996</v>
      </c>
      <c r="AL132" s="793"/>
      <c r="AM132" s="793"/>
      <c r="AN132" s="793"/>
      <c r="AO132" s="794"/>
      <c r="AP132" s="796"/>
      <c r="AQ132" s="797"/>
      <c r="AR132" s="797"/>
      <c r="AS132" s="797"/>
      <c r="AT132" s="798"/>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788"/>
      <c r="B133" s="789"/>
      <c r="C133" s="789"/>
      <c r="D133" s="789"/>
      <c r="E133" s="789"/>
      <c r="F133" s="789"/>
      <c r="G133" s="789"/>
      <c r="H133" s="789"/>
      <c r="I133" s="789"/>
      <c r="J133" s="789"/>
      <c r="K133" s="789"/>
      <c r="L133" s="789"/>
      <c r="M133" s="789"/>
      <c r="N133" s="789"/>
      <c r="O133" s="789"/>
      <c r="P133" s="789"/>
      <c r="Q133" s="789"/>
      <c r="R133" s="789"/>
      <c r="S133" s="789"/>
      <c r="T133" s="789"/>
      <c r="U133" s="789"/>
      <c r="V133" s="769" t="s">
        <v>511</v>
      </c>
      <c r="W133" s="769"/>
      <c r="X133" s="769"/>
      <c r="Y133" s="769"/>
      <c r="Z133" s="770"/>
      <c r="AA133" s="771">
        <v>5.7</v>
      </c>
      <c r="AB133" s="772"/>
      <c r="AC133" s="772"/>
      <c r="AD133" s="772"/>
      <c r="AE133" s="773"/>
      <c r="AF133" s="771">
        <v>5.6</v>
      </c>
      <c r="AG133" s="772"/>
      <c r="AH133" s="772"/>
      <c r="AI133" s="772"/>
      <c r="AJ133" s="773"/>
      <c r="AK133" s="771">
        <v>5.3</v>
      </c>
      <c r="AL133" s="772"/>
      <c r="AM133" s="772"/>
      <c r="AN133" s="772"/>
      <c r="AO133" s="773"/>
      <c r="AP133" s="774"/>
      <c r="AQ133" s="775"/>
      <c r="AR133" s="775"/>
      <c r="AS133" s="775"/>
      <c r="AT133" s="776"/>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AwzGfH614JbUnAO/4FP6h71EuQ5Wmo73cg8ZXmO0g3QoFvsdnZ+83XbYBbKRaIB+S6mGu2WOggjUT0/ahWjTA==" saltValue="/S2YdzKiZKppBACPLUKVy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CR70:CV70"/>
    <mergeCell ref="CW70:DA70"/>
    <mergeCell ref="DB70:DF70"/>
    <mergeCell ref="DG70:DK70"/>
    <mergeCell ref="DL70:DP70"/>
    <mergeCell ref="DQ70:DU70"/>
    <mergeCell ref="AP70:AT70"/>
    <mergeCell ref="AU70:AY70"/>
    <mergeCell ref="AZ70:BD70"/>
    <mergeCell ref="BS70:CG70"/>
    <mergeCell ref="CH70:CL70"/>
    <mergeCell ref="CM70:CQ70"/>
    <mergeCell ref="DQ67:DU67"/>
    <mergeCell ref="DG69:DK69"/>
    <mergeCell ref="DL69:DP69"/>
    <mergeCell ref="DQ69:DU69"/>
    <mergeCell ref="DV69:DZ69"/>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Q71:U71"/>
    <mergeCell ref="V71:Z71"/>
    <mergeCell ref="AA71:AE71"/>
    <mergeCell ref="AF71:AJ71"/>
    <mergeCell ref="AK71:AO71"/>
    <mergeCell ref="AP71:AT71"/>
    <mergeCell ref="AU71:AY71"/>
    <mergeCell ref="AZ71:BD71"/>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B73:P73"/>
    <mergeCell ref="B72:P72"/>
    <mergeCell ref="B71:P71"/>
    <mergeCell ref="B70:P70"/>
    <mergeCell ref="B69:P69"/>
    <mergeCell ref="B68:P68"/>
    <mergeCell ref="B74:P74"/>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81640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512</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9aQei4OYgqiDfdMbRsSPkmcxGNWWxCnoMwKdk8MwRKFAVyZJdC0LfXx6PdELt56J7QY5n51jK9KlBjoas0gNsA==" saltValue="Le1XWWkZXfHCzoMejqxszA=="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8UQX0Y5djVKCGVTjXo6ukthURgmTdhNR5QOduT67uLd48WRncCeVqsIUw1ZpHuNuxSaRHVvrGJoURjINoKdGMg==" saltValue="lJgqnH3Y0F5SMus1CtZDD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513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514</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9" t="s">
        <v>515</v>
      </c>
      <c r="AP7" s="304"/>
      <c r="AQ7" s="305" t="s">
        <v>516</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0"/>
      <c r="AP8" s="310" t="s">
        <v>517</v>
      </c>
      <c r="AQ8" s="311" t="s">
        <v>518</v>
      </c>
      <c r="AR8" s="312" t="s">
        <v>519</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3" t="s">
        <v>520</v>
      </c>
      <c r="AL9" s="1194"/>
      <c r="AM9" s="1194"/>
      <c r="AN9" s="1195"/>
      <c r="AO9" s="313">
        <v>917616</v>
      </c>
      <c r="AP9" s="313">
        <v>82549</v>
      </c>
      <c r="AQ9" s="314">
        <v>92300</v>
      </c>
      <c r="AR9" s="315">
        <v>-10.6</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3" t="s">
        <v>521</v>
      </c>
      <c r="AL10" s="1194"/>
      <c r="AM10" s="1194"/>
      <c r="AN10" s="1195"/>
      <c r="AO10" s="316">
        <v>88416</v>
      </c>
      <c r="AP10" s="316">
        <v>7954</v>
      </c>
      <c r="AQ10" s="317">
        <v>10627</v>
      </c>
      <c r="AR10" s="318">
        <v>-25.2</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3" t="s">
        <v>522</v>
      </c>
      <c r="AL11" s="1194"/>
      <c r="AM11" s="1194"/>
      <c r="AN11" s="1195"/>
      <c r="AO11" s="316">
        <v>28188</v>
      </c>
      <c r="AP11" s="316">
        <v>2536</v>
      </c>
      <c r="AQ11" s="317">
        <v>14044</v>
      </c>
      <c r="AR11" s="318">
        <v>-81.900000000000006</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3" t="s">
        <v>523</v>
      </c>
      <c r="AL12" s="1194"/>
      <c r="AM12" s="1194"/>
      <c r="AN12" s="1195"/>
      <c r="AO12" s="316" t="s">
        <v>524</v>
      </c>
      <c r="AP12" s="316" t="s">
        <v>524</v>
      </c>
      <c r="AQ12" s="317">
        <v>859</v>
      </c>
      <c r="AR12" s="318" t="s">
        <v>524</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3" t="s">
        <v>525</v>
      </c>
      <c r="AL13" s="1194"/>
      <c r="AM13" s="1194"/>
      <c r="AN13" s="1195"/>
      <c r="AO13" s="316" t="s">
        <v>524</v>
      </c>
      <c r="AP13" s="316" t="s">
        <v>524</v>
      </c>
      <c r="AQ13" s="317">
        <v>30</v>
      </c>
      <c r="AR13" s="318" t="s">
        <v>524</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3" t="s">
        <v>526</v>
      </c>
      <c r="AL14" s="1194"/>
      <c r="AM14" s="1194"/>
      <c r="AN14" s="1195"/>
      <c r="AO14" s="316">
        <v>42949</v>
      </c>
      <c r="AP14" s="316">
        <v>3864</v>
      </c>
      <c r="AQ14" s="317">
        <v>4161</v>
      </c>
      <c r="AR14" s="318">
        <v>-7.1</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3" t="s">
        <v>527</v>
      </c>
      <c r="AL15" s="1194"/>
      <c r="AM15" s="1194"/>
      <c r="AN15" s="1195"/>
      <c r="AO15" s="316">
        <v>24228</v>
      </c>
      <c r="AP15" s="316">
        <v>2180</v>
      </c>
      <c r="AQ15" s="317">
        <v>2030</v>
      </c>
      <c r="AR15" s="318">
        <v>7.4</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6" t="s">
        <v>528</v>
      </c>
      <c r="AL16" s="1197"/>
      <c r="AM16" s="1197"/>
      <c r="AN16" s="1198"/>
      <c r="AO16" s="316">
        <v>-78950</v>
      </c>
      <c r="AP16" s="316">
        <v>-7102</v>
      </c>
      <c r="AQ16" s="317">
        <v>-8642</v>
      </c>
      <c r="AR16" s="318">
        <v>-17.8</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6" t="s">
        <v>187</v>
      </c>
      <c r="AL17" s="1197"/>
      <c r="AM17" s="1197"/>
      <c r="AN17" s="1198"/>
      <c r="AO17" s="316">
        <v>1022447</v>
      </c>
      <c r="AP17" s="316">
        <v>91980</v>
      </c>
      <c r="AQ17" s="317">
        <v>115409</v>
      </c>
      <c r="AR17" s="318">
        <v>-20.3</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529</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530</v>
      </c>
      <c r="AP20" s="324" t="s">
        <v>531</v>
      </c>
      <c r="AQ20" s="325" t="s">
        <v>532</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90" t="s">
        <v>533</v>
      </c>
      <c r="AL21" s="1191"/>
      <c r="AM21" s="1191"/>
      <c r="AN21" s="1192"/>
      <c r="AO21" s="328">
        <v>9.36</v>
      </c>
      <c r="AP21" s="329">
        <v>10.59</v>
      </c>
      <c r="AQ21" s="330">
        <v>-1.23</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90" t="s">
        <v>534</v>
      </c>
      <c r="AL22" s="1191"/>
      <c r="AM22" s="1191"/>
      <c r="AN22" s="1192"/>
      <c r="AO22" s="333">
        <v>98</v>
      </c>
      <c r="AP22" s="334">
        <v>96.7</v>
      </c>
      <c r="AQ22" s="335">
        <v>1.3</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535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536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537</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9" t="s">
        <v>515</v>
      </c>
      <c r="AP30" s="304"/>
      <c r="AQ30" s="305" t="s">
        <v>516</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0"/>
      <c r="AP31" s="310" t="s">
        <v>517</v>
      </c>
      <c r="AQ31" s="311" t="s">
        <v>518</v>
      </c>
      <c r="AR31" s="312" t="s">
        <v>519</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1" t="s">
        <v>538</v>
      </c>
      <c r="AL32" s="1182"/>
      <c r="AM32" s="1182"/>
      <c r="AN32" s="1183"/>
      <c r="AO32" s="343">
        <v>349546</v>
      </c>
      <c r="AP32" s="343">
        <v>31445</v>
      </c>
      <c r="AQ32" s="344">
        <v>54047</v>
      </c>
      <c r="AR32" s="345">
        <v>-41.8</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1" t="s">
        <v>539</v>
      </c>
      <c r="AL33" s="1182"/>
      <c r="AM33" s="1182"/>
      <c r="AN33" s="1183"/>
      <c r="AO33" s="343" t="s">
        <v>524</v>
      </c>
      <c r="AP33" s="343" t="s">
        <v>524</v>
      </c>
      <c r="AQ33" s="344" t="s">
        <v>524</v>
      </c>
      <c r="AR33" s="345" t="s">
        <v>524</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1" t="s">
        <v>540</v>
      </c>
      <c r="AL34" s="1182"/>
      <c r="AM34" s="1182"/>
      <c r="AN34" s="1183"/>
      <c r="AO34" s="343" t="s">
        <v>524</v>
      </c>
      <c r="AP34" s="343" t="s">
        <v>524</v>
      </c>
      <c r="AQ34" s="344" t="s">
        <v>524</v>
      </c>
      <c r="AR34" s="345" t="s">
        <v>524</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1" t="s">
        <v>541</v>
      </c>
      <c r="AL35" s="1182"/>
      <c r="AM35" s="1182"/>
      <c r="AN35" s="1183"/>
      <c r="AO35" s="343">
        <v>110731</v>
      </c>
      <c r="AP35" s="343">
        <v>9961</v>
      </c>
      <c r="AQ35" s="344">
        <v>14654</v>
      </c>
      <c r="AR35" s="345">
        <v>-32</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1" t="s">
        <v>542</v>
      </c>
      <c r="AL36" s="1182"/>
      <c r="AM36" s="1182"/>
      <c r="AN36" s="1183"/>
      <c r="AO36" s="343" t="s">
        <v>524</v>
      </c>
      <c r="AP36" s="343" t="s">
        <v>524</v>
      </c>
      <c r="AQ36" s="344">
        <v>3772</v>
      </c>
      <c r="AR36" s="345" t="s">
        <v>524</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1" t="s">
        <v>543</v>
      </c>
      <c r="AL37" s="1182"/>
      <c r="AM37" s="1182"/>
      <c r="AN37" s="1183"/>
      <c r="AO37" s="343">
        <v>4153</v>
      </c>
      <c r="AP37" s="343">
        <v>374</v>
      </c>
      <c r="AQ37" s="344">
        <v>740</v>
      </c>
      <c r="AR37" s="345">
        <v>-49.5</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4" t="s">
        <v>544</v>
      </c>
      <c r="AL38" s="1185"/>
      <c r="AM38" s="1185"/>
      <c r="AN38" s="1186"/>
      <c r="AO38" s="346" t="s">
        <v>524</v>
      </c>
      <c r="AP38" s="346" t="s">
        <v>524</v>
      </c>
      <c r="AQ38" s="347">
        <v>12</v>
      </c>
      <c r="AR38" s="335" t="s">
        <v>524</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4" t="s">
        <v>545</v>
      </c>
      <c r="AL39" s="1185"/>
      <c r="AM39" s="1185"/>
      <c r="AN39" s="1186"/>
      <c r="AO39" s="343" t="s">
        <v>524</v>
      </c>
      <c r="AP39" s="343" t="s">
        <v>524</v>
      </c>
      <c r="AQ39" s="344">
        <v>-2627</v>
      </c>
      <c r="AR39" s="345" t="s">
        <v>524</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1" t="s">
        <v>546</v>
      </c>
      <c r="AL40" s="1182"/>
      <c r="AM40" s="1182"/>
      <c r="AN40" s="1183"/>
      <c r="AO40" s="343">
        <v>-330476</v>
      </c>
      <c r="AP40" s="343">
        <v>-29730</v>
      </c>
      <c r="AQ40" s="344">
        <v>-48398</v>
      </c>
      <c r="AR40" s="345">
        <v>-38.6</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7" t="s">
        <v>298</v>
      </c>
      <c r="AL41" s="1188"/>
      <c r="AM41" s="1188"/>
      <c r="AN41" s="1189"/>
      <c r="AO41" s="343">
        <v>133954</v>
      </c>
      <c r="AP41" s="343">
        <v>12051</v>
      </c>
      <c r="AQ41" s="344">
        <v>22201</v>
      </c>
      <c r="AR41" s="345">
        <v>-45.7</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547</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549</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4" t="s">
        <v>515</v>
      </c>
      <c r="AN49" s="1176" t="s">
        <v>550</v>
      </c>
      <c r="AO49" s="1177"/>
      <c r="AP49" s="1177"/>
      <c r="AQ49" s="1177"/>
      <c r="AR49" s="1178"/>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5"/>
      <c r="AN50" s="359" t="s">
        <v>551</v>
      </c>
      <c r="AO50" s="360" t="s">
        <v>552</v>
      </c>
      <c r="AP50" s="361" t="s">
        <v>553</v>
      </c>
      <c r="AQ50" s="362" t="s">
        <v>554</v>
      </c>
      <c r="AR50" s="363" t="s">
        <v>555</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556</v>
      </c>
      <c r="AL51" s="356"/>
      <c r="AM51" s="364">
        <v>414541</v>
      </c>
      <c r="AN51" s="365">
        <v>36185</v>
      </c>
      <c r="AO51" s="366">
        <v>46.7</v>
      </c>
      <c r="AP51" s="367">
        <v>75972</v>
      </c>
      <c r="AQ51" s="368">
        <v>-17.3</v>
      </c>
      <c r="AR51" s="369">
        <v>64</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557</v>
      </c>
      <c r="AM52" s="372">
        <v>292043</v>
      </c>
      <c r="AN52" s="373">
        <v>25493</v>
      </c>
      <c r="AO52" s="374">
        <v>161.1</v>
      </c>
      <c r="AP52" s="375">
        <v>40712</v>
      </c>
      <c r="AQ52" s="376">
        <v>-25.2</v>
      </c>
      <c r="AR52" s="377">
        <v>186.3</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558</v>
      </c>
      <c r="AL53" s="356"/>
      <c r="AM53" s="364">
        <v>235123</v>
      </c>
      <c r="AN53" s="365">
        <v>20774</v>
      </c>
      <c r="AO53" s="366">
        <v>-42.6</v>
      </c>
      <c r="AP53" s="367">
        <v>79466</v>
      </c>
      <c r="AQ53" s="368">
        <v>4.5999999999999996</v>
      </c>
      <c r="AR53" s="369">
        <v>-47.2</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557</v>
      </c>
      <c r="AM54" s="372">
        <v>152370</v>
      </c>
      <c r="AN54" s="373">
        <v>13463</v>
      </c>
      <c r="AO54" s="374">
        <v>-47.2</v>
      </c>
      <c r="AP54" s="375">
        <v>44645</v>
      </c>
      <c r="AQ54" s="376">
        <v>9.6999999999999993</v>
      </c>
      <c r="AR54" s="377">
        <v>-56.9</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559</v>
      </c>
      <c r="AL55" s="356"/>
      <c r="AM55" s="364">
        <v>478374</v>
      </c>
      <c r="AN55" s="365">
        <v>42526</v>
      </c>
      <c r="AO55" s="366">
        <v>104.7</v>
      </c>
      <c r="AP55" s="367">
        <v>90072</v>
      </c>
      <c r="AQ55" s="368">
        <v>13.3</v>
      </c>
      <c r="AR55" s="369">
        <v>91.4</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557</v>
      </c>
      <c r="AM56" s="372">
        <v>272890</v>
      </c>
      <c r="AN56" s="373">
        <v>24259</v>
      </c>
      <c r="AO56" s="374">
        <v>80.2</v>
      </c>
      <c r="AP56" s="375">
        <v>46083</v>
      </c>
      <c r="AQ56" s="376">
        <v>3.2</v>
      </c>
      <c r="AR56" s="377">
        <v>77</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560</v>
      </c>
      <c r="AL57" s="356"/>
      <c r="AM57" s="364">
        <v>977378</v>
      </c>
      <c r="AN57" s="365">
        <v>87056</v>
      </c>
      <c r="AO57" s="366">
        <v>104.7</v>
      </c>
      <c r="AP57" s="367">
        <v>88328</v>
      </c>
      <c r="AQ57" s="368">
        <v>-1.9</v>
      </c>
      <c r="AR57" s="369">
        <v>106.6</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557</v>
      </c>
      <c r="AM58" s="372">
        <v>150955</v>
      </c>
      <c r="AN58" s="373">
        <v>13446</v>
      </c>
      <c r="AO58" s="374">
        <v>-44.6</v>
      </c>
      <c r="AP58" s="375">
        <v>49013</v>
      </c>
      <c r="AQ58" s="376">
        <v>6.4</v>
      </c>
      <c r="AR58" s="377">
        <v>-51</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561</v>
      </c>
      <c r="AL59" s="356"/>
      <c r="AM59" s="364">
        <v>631768</v>
      </c>
      <c r="AN59" s="365">
        <v>56834</v>
      </c>
      <c r="AO59" s="366">
        <v>-34.700000000000003</v>
      </c>
      <c r="AP59" s="367">
        <v>103390</v>
      </c>
      <c r="AQ59" s="368">
        <v>17.100000000000001</v>
      </c>
      <c r="AR59" s="369">
        <v>-51.8</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557</v>
      </c>
      <c r="AM60" s="372">
        <v>337435</v>
      </c>
      <c r="AN60" s="373">
        <v>30356</v>
      </c>
      <c r="AO60" s="374">
        <v>125.8</v>
      </c>
      <c r="AP60" s="375">
        <v>51269</v>
      </c>
      <c r="AQ60" s="376">
        <v>4.5999999999999996</v>
      </c>
      <c r="AR60" s="377">
        <v>121.2</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562</v>
      </c>
      <c r="AL61" s="378"/>
      <c r="AM61" s="379">
        <v>547437</v>
      </c>
      <c r="AN61" s="380">
        <v>48675</v>
      </c>
      <c r="AO61" s="381">
        <v>35.799999999999997</v>
      </c>
      <c r="AP61" s="382">
        <v>87446</v>
      </c>
      <c r="AQ61" s="383">
        <v>3.2</v>
      </c>
      <c r="AR61" s="369">
        <v>32.6</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557</v>
      </c>
      <c r="AM62" s="372">
        <v>241139</v>
      </c>
      <c r="AN62" s="373">
        <v>21403</v>
      </c>
      <c r="AO62" s="374">
        <v>55.1</v>
      </c>
      <c r="AP62" s="375">
        <v>46344</v>
      </c>
      <c r="AQ62" s="376">
        <v>-0.3</v>
      </c>
      <c r="AR62" s="377">
        <v>55.4</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bsphNqCipmg8DFK9RsMrQFlgAZFOAdmVmS7lQAYDlHLdRUmhH1D0wRdRlsPlw/tg+Z8rFZS2S/uWfDD24aFqzw==" saltValue="gFPc6nn1aBdk92XYhxkjg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564</v>
      </c>
    </row>
    <row r="120" spans="125:125" ht="13.5" hidden="1" customHeight="1" x14ac:dyDescent="0.2"/>
    <row r="121" spans="125:125" ht="13.5" hidden="1" customHeight="1" x14ac:dyDescent="0.2">
      <c r="DU121" s="291"/>
    </row>
  </sheetData>
  <sheetProtection algorithmName="SHA-512" hashValue="VVZAAvAn+lIBj2EhA+IrzXXUcGZmV9OGYNn4KVilQZth30zZazbnDY+KZCW3wmOdyzPXMM3yrehtGmSY7HpanQ==" saltValue="7iKa/t6IIYB2pyion/c4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565</v>
      </c>
    </row>
  </sheetData>
  <sheetProtection algorithmName="SHA-512" hashValue="qwLKkSF0WFWY5sDt1iKC7/PE8KhfyOIyNIf5Op5RXEnW6reUtdaS2aYq90Z41mQ0vJwvzSd3CFwTDeQgK6qkWw==" saltValue="InIv+jU2Lh8l5u7swhN7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566</v>
      </c>
      <c r="G46" s="8" t="s">
        <v>567</v>
      </c>
      <c r="H46" s="8" t="s">
        <v>568</v>
      </c>
      <c r="I46" s="8" t="s">
        <v>569</v>
      </c>
      <c r="J46" s="9" t="s">
        <v>570</v>
      </c>
    </row>
    <row r="47" spans="2:10" ht="57.75" customHeight="1" x14ac:dyDescent="0.2">
      <c r="B47" s="10"/>
      <c r="C47" s="1199" t="s">
        <v>3</v>
      </c>
      <c r="D47" s="1199"/>
      <c r="E47" s="1200"/>
      <c r="F47" s="11">
        <v>9.92</v>
      </c>
      <c r="G47" s="12">
        <v>9.25</v>
      </c>
      <c r="H47" s="12">
        <v>9</v>
      </c>
      <c r="I47" s="12">
        <v>12.21</v>
      </c>
      <c r="J47" s="13">
        <v>12.38</v>
      </c>
    </row>
    <row r="48" spans="2:10" ht="57.75" customHeight="1" x14ac:dyDescent="0.2">
      <c r="B48" s="14"/>
      <c r="C48" s="1201" t="s">
        <v>4</v>
      </c>
      <c r="D48" s="1201"/>
      <c r="E48" s="1202"/>
      <c r="F48" s="15">
        <v>8.2799999999999994</v>
      </c>
      <c r="G48" s="16">
        <v>6.94</v>
      </c>
      <c r="H48" s="16">
        <v>10.37</v>
      </c>
      <c r="I48" s="16">
        <v>5.12</v>
      </c>
      <c r="J48" s="17">
        <v>7.2</v>
      </c>
    </row>
    <row r="49" spans="2:10" ht="57.75" customHeight="1" thickBot="1" x14ac:dyDescent="0.25">
      <c r="B49" s="18"/>
      <c r="C49" s="1203" t="s">
        <v>5</v>
      </c>
      <c r="D49" s="1203"/>
      <c r="E49" s="1204"/>
      <c r="F49" s="19" t="s">
        <v>571</v>
      </c>
      <c r="G49" s="20" t="s">
        <v>572</v>
      </c>
      <c r="H49" s="20">
        <v>3</v>
      </c>
      <c r="I49" s="20" t="s">
        <v>573</v>
      </c>
      <c r="J49" s="21">
        <v>2.0099999999999998</v>
      </c>
    </row>
    <row r="50" spans="2:10" ht="13.5" customHeight="1" x14ac:dyDescent="0.2"/>
  </sheetData>
  <sheetProtection algorithmName="SHA-512" hashValue="ueYNT0EGkxbYtomXGVKYD/ew5w8U4ADwJ/FDFuZCEjB3hMjEgfjLgHBP/PXx5ed1zcKdV8tQdYylKRtGRcLoEQ==" saltValue="4VO+xy/qBVV2h0JYjxdC9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2021-03-19T07:34:40Z</cp:lastPrinted>
  <dcterms:created xsi:type="dcterms:W3CDTF">2021-02-05T02:11:00Z</dcterms:created>
  <dcterms:modified xsi:type="dcterms:W3CDTF">2021-03-25T00:55:11Z</dcterms:modified>
  <cp:category/>
</cp:coreProperties>
</file>