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１回目\"/>
    </mc:Choice>
  </mc:AlternateContent>
  <bookViews>
    <workbookView xWindow="0" yWindow="0" windowWidth="21924" windowHeight="99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AM35" i="10"/>
  <c r="U35" i="10"/>
  <c r="C35" i="10"/>
  <c r="BW34" i="10"/>
  <c r="BE34" i="10"/>
  <c r="BE35" i="10" s="1"/>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<sst xmlns="http://schemas.openxmlformats.org/spreadsheetml/2006/main" count="1134" uniqueCount="614">
  <si>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</si>
  <si>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</si>
  <si>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</si>
  <si>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</si>
  <si>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</si>
  <si>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</si>
  <si>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</si>
  <si>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</si>
  <si>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</si>
  <si>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</si>
  <si>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</si>
  <si>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</si>
  <si>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</si>
  <si>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</si>
  <si>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</si>
  <si>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</si>
  <si>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</si>
  <si>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</si>
  <si>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</si>
  <si>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</si>
  <si>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</si>
  <si>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</si>
  <si>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</si>
  <si>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</si>
  <si>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</si>
  <si>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</si>
  <si>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</si>
  <si>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</si>
  <si>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</si>
  <si>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</si>
  <si>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</si>
  <si>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</si>
  <si>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</si>
  <si>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</si>
  <si>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</si>
  <si>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</si>
  <si>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</si>
  <si>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</si>
  <si>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</si>
  <si>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</si>
  <si>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</si>
  <si>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</si>
  <si>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</si>
  <si>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</si>
  <si>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</si>
  <si>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</si>
  <si>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</si>
  <si>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</si>
  <si>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</si>
  <si>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</si>
  <si>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</si>
  <si>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</si>
  <si>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</si>
  <si>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</si>
  <si>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</si>
  <si>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</si>
  <si>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</si>
  <si>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</si>
  <si>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</si>
  <si>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</si>
  <si>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</si>
  <si>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</si>
  <si>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</si>
  <si>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</si>
  <si>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</si>
  <si>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</si>
  <si>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</si>
  <si>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</si>
  <si>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</si>
  <si>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</si>
  <si>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</si>
  <si>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</si>
  <si>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</si>
  <si>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</si>
  <si>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</si>
  <si>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</si>
  <si>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</si>
  <si>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</si>
  <si>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</si>
  <si>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</si>
  <si>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</si>
  <si>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</si>
  <si>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</si>
  <si>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</si>
  <si>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</si>
  <si>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</si>
  <si>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</si>
  <si>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</si>
  <si>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</si>
  <si>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</si>
  <si>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</si>
  <si>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</si>
  <si>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</si>
  <si>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</si>
  <si>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</si>
  <si>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</si>
  <si>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</si>
  <si>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</si>
  <si>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</si>
  <si>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</si>
  <si>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</si>
  <si>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</si>
  <si>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</si>
  <si>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</si>
  <si>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</si>
  <si>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</si>
  <si>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</si>
  <si>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</si>
  <si>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</si>
  <si>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</si>
  <si>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</si>
  <si>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</si>
  <si>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</si>
  <si>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</si>
  <si>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</si>
  <si>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</si>
  <si>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</si>
  <si>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</si>
  <si>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</si>
  <si>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</si>
  <si>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</si>
  <si>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</si>
  <si>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</si>
  <si>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</si>
  <si>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</si>
  <si>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</si>
  <si>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</si>
  <si>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</si>
  <si>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</si>
  <si>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</si>
  <si>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</si>
  <si>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</si>
  <si>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</si>
  <si>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</si>
  <si>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</si>
  <si>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</si>
  <si>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</si>
  <si>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</si>
  <si>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</si>
  <si>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</si>
  <si>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</si>
  <si>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</si>
  <si>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</si>
  <si>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</si>
  <si>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</si>
  <si>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</si>
  <si>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</si>
  <si>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</si>
  <si>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</si>
  <si>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</si>
  <si>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</si>
  <si>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</si>
  <si>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</si>
  <si>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</si>
  <si>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</si>
  <si>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</si>
  <si>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</si>
  <si>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</si>
  <si>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</si>
  <si>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</si>
  <si>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</si>
  <si>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</si>
  <si>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</si>
  <si>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</si>
  <si>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</si>
  <si>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</si>
  <si>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</si>
  <si>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</si>
  <si>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</si>
  <si>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</si>
  <si>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</si>
  <si>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</si>
  <si>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</si>
  <si>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</si>
  <si>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</si>
  <si>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</si>
  <si>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</si>
  <si>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</si>
  <si>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</si>
  <si>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</si>
  <si>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</si>
  <si>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</si>
  <si>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</si>
  <si>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</si>
  <si>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</si>
  <si>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</si>
  <si>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</si>
  <si>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</si>
  <si>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</si>
  <si>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</si>
  <si>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</si>
  <si>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</si>
  <si>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</si>
  <si>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</si>
  <si>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</si>
  <si>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</si>
  <si>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</si>
  <si>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</si>
  <si>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</si>
  <si>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</si>
  <si>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</si>
  <si>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</si>
  <si>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</si>
  <si>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</si>
  <si>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</si>
  <si>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</si>
  <si>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</si>
  <si>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</si>
  <si>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</si>
  <si>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</si>
  <si>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</si>
  <si>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</si>
  <si>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</si>
  <si>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</si>
  <si>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神奈川県松田町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</si>
  <si>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</si>
  <si>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</si>
  <si>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</si>
  <si>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</si>
  <si>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</si>
  <si>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</si>
  <si>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</si>
  <si>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</si>
  <si>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</si>
  <si>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</si>
  <si>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</si>
  <si>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</si>
  <si>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</si>
  <si>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</si>
  <si>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</si>
  <si>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</si>
  <si>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</si>
  <si>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</si>
  <si>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</si>
  <si>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</si>
  <si>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</si>
  <si>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</si>
  <si>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</si>
  <si>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</si>
  <si>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</si>
  <si>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</si>
  <si>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</si>
  <si>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</si>
  <si>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</si>
  <si>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</si>
  <si>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</si>
  <si>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</si>
  <si>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</si>
  <si>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</si>
  <si>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</si>
  <si>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</si>
  <si>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</si>
  <si>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</si>
  <si>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</si>
  <si>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</si>
  <si>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</si>
  <si>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</si>
  <si>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</si>
  <si>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</si>
  <si>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</si>
  <si>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</si>
  <si>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</si>
  <si>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</si>
  <si>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</si>
  <si>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</si>
  <si>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</si>
  <si>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</si>
  <si>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</si>
  <si>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</si>
  <si>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</si>
  <si>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</si>
  <si>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</si>
  <si>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</si>
  <si>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</si>
  <si>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</si>
  <si>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</si>
  <si>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</si>
  <si>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</si>
  <si>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</si>
  <si>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</si>
  <si>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</si>
  <si>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</si>
  <si>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</si>
  <si>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</si>
  <si>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</si>
  <si>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</si>
  <si>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</si>
  <si>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</si>
  <si>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</si>
  <si>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</si>
  <si>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</si>
  <si>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</si>
  <si>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</si>
  <si>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</si>
  <si>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</si>
  <si>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</si>
  <si>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</si>
  <si>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</si>
  <si>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</si>
  <si>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</si>
  <si>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</si>
  <si>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</si>
  <si>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</si>
  <si>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</si>
  <si>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</si>
  <si>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</si>
  <si>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</si>
  <si>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</si>
  <si>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</si>
  <si>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</si>
  <si>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</si>
  <si>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</si>
  <si>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</si>
  <si>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</si>
  <si>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</si>
  <si>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</si>
  <si>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</si>
  <si>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</si>
  <si>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</si>
  <si>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</si>
  <si>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</si>
  <si>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</si>
  <si>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</si>
  <si>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</si>
  <si>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</si>
  <si>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</si>
  <si>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</si>
  <si>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</si>
  <si>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</si>
  <si>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</si>
  <si>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</si>
  <si>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</si>
  <si>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</si>
  <si>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</si>
  <si>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</si>
  <si>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</si>
  <si>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</si>
  <si>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</si>
  <si>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</si>
  <si>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</si>
  <si>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</si>
  <si>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</si>
  <si>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</si>
  <si>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</si>
  <si>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</si>
  <si>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</si>
  <si>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</si>
  <si>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</si>
  <si>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</si>
  <si>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</si>
  <si>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</si>
  <si>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</si>
  <si>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</si>
  <si>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</si>
  <si>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</si>
  <si>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</si>
  <si>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</si>
  <si>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</si>
  <si>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</si>
  <si>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</si>
  <si>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</si>
  <si>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</si>
  <si>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</si>
  <si>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</si>
  <si>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</si>
  <si>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</si>
  <si>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</si>
  <si>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</si>
  <si>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</si>
  <si>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神奈川県松田町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</si>
  <si>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</si>
  <si>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</si>
  <si>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</si>
  <si>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</si>
  <si>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</si>
  <si>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</si>
  <si>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</si>
  <si>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</si>
  <si>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</si>
  <si>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</si>
  <si>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</si>
  <si>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</si>
  <si>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</si>
  <si>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</si>
  <si>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</si>
  <si>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</si>
  <si>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</si>
  <si>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</si>
  <si>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</si>
  <si>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</si>
  <si>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</si>
  <si>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</si>
  <si>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</si>
  <si>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</si>
  <si>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</si>
  <si>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</si>
  <si>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</si>
  <si>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</si>
  <si>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</si>
  <si>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</si>
  <si>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</si>
  <si>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</si>
  <si>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</si>
  <si>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</si>
  <si>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</si>
  <si>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</si>
  <si>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</si>
  <si>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</si>
  <si>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</si>
  <si>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</si>
  <si>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</si>
  <si>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</si>
  <si>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</si>
  <si>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</si>
  <si>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</si>
  <si>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</si>
  <si>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</si>
  <si>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</si>
  <si>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</si>
  <si>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</si>
  <si>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</si>
  <si>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</si>
  <si>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</si>
  <si>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</si>
  <si>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</si>
  <si>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</si>
  <si>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</si>
  <si>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</si>
  <si>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</si>
  <si>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</si>
  <si>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</si>
  <si>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</si>
  <si>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</si>
  <si>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</si>
  <si>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</si>
  <si>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</si>
  <si>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</si>
  <si>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</si>
  <si>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</si>
  <si>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</si>
  <si>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</si>
  <si>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</si>
  <si>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</si>
  <si>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</si>
  <si>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</si>
  <si>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</si>
  <si>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</si>
  <si>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</si>
  <si>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</si>
  <si>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</si>
  <si>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</si>
  <si>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</si>
  <si>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</si>
  <si>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</si>
  <si>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</si>
  <si>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</si>
  <si>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</si>
  <si>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</si>
  <si>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</si>
  <si>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</si>
  <si>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</si>
  <si>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</si>
  <si>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</si>
  <si>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</si>
  <si>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</si>
  <si>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</si>
  <si>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</si>
  <si>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</si>
  <si>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</si>
  <si>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</si>
  <si>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</si>
  <si>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</si>
  <si>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</si>
  <si>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</si>
  <si>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</si>
  <si>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</si>
  <si>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</si>
  <si>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寄簡易水道事業特別会計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</si>
  <si>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</si>
  <si>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</si>
  <si>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</si>
  <si>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</si>
  <si>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</si>
  <si>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</si>
  <si>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</si>
  <si>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</si>
  <si>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</si>
  <si>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</si>
  <si>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</si>
  <si>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</si>
  <si>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</si>
  <si>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</si>
  <si>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</si>
  <si>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</si>
  <si>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</si>
  <si>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</si>
  <si>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</si>
  <si>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</si>
  <si>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</si>
  <si>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</si>
  <si>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</si>
  <si>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</si>
  <si>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</si>
  <si>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</si>
  <si>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</si>
  <si>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</si>
  <si>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</si>
  <si>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</si>
  <si>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</si>
  <si>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</si>
  <si>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</si>
  <si>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</si>
  <si>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</si>
  <si>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</si>
  <si>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</si>
  <si>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</si>
  <si>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</si>
  <si>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</si>
  <si>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</si>
  <si>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</si>
  <si>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</si>
  <si>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</si>
  <si>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</si>
  <si>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</si>
  <si>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</si>
  <si>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</si>
  <si>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</si>
  <si>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</si>
  <si>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</si>
  <si>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</si>
  <si>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</si>
  <si>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</si>
  <si>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</si>
  <si>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</si>
  <si>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</si>
  <si>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</si>
  <si>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</si>
  <si>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</si>
  <si>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</si>
  <si>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</si>
  <si>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</si>
  <si>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</si>
  <si>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</si>
  <si>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</si>
  <si>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</si>
  <si>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</si>
  <si>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</si>
  <si>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</si>
  <si>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</si>
  <si>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</si>
  <si>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</si>
  <si>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</si>
  <si>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</si>
  <si>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</si>
  <si>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</si>
  <si>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</si>
  <si>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</si>
  <si>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</si>
  <si>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</si>
  <si>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</si>
  <si>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</si>
  <si>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</si>
  <si>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</si>
  <si>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</si>
  <si>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</si>
  <si>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2.06</t>
  </si>
  <si>
    <t>▲ 4.98</t>
  </si>
  <si>
    <t>上水道事業会計</t>
  </si>
  <si>
    <t>一般会計</t>
  </si>
  <si>
    <t>国民健康保険事業特別会計</t>
  </si>
  <si>
    <t>介護保険事業特別会計</t>
  </si>
  <si>
    <t>国民健康保険診療所事業特別会計</t>
  </si>
  <si>
    <t>下水道事業特別会計</t>
  </si>
  <si>
    <t>寄簡易水道事業特別会計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</si>
  <si>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</si>
  <si>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</si>
  <si>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</si>
  <si>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</si>
  <si>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</si>
  <si>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</si>
  <si>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</si>
  <si>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</si>
  <si>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</si>
  <si>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松田町教育施設整備基金</t>
    <rPh sb="0" eb="3">
      <t>マツダマチ</t>
    </rPh>
    <rPh sb="3" eb="5">
      <t>キョウイク</t>
    </rPh>
    <rPh sb="5" eb="11">
      <t>シセツセイビキキン</t>
    </rPh>
    <phoneticPr fontId="5"/>
  </si>
  <si>
    <t>松田町新松田駅周辺整備基金</t>
    <rPh sb="0" eb="3">
      <t>マツダマチ</t>
    </rPh>
    <rPh sb="3" eb="7">
      <t>シンマツダエキ</t>
    </rPh>
    <rPh sb="7" eb="11">
      <t>シュウヘンセイビ</t>
    </rPh>
    <rPh sb="11" eb="13">
      <t>キキン</t>
    </rPh>
    <phoneticPr fontId="5"/>
  </si>
  <si>
    <t>松田町体育振興基金</t>
    <rPh sb="0" eb="3">
      <t>マツダマチ</t>
    </rPh>
    <rPh sb="3" eb="5">
      <t>タイイク</t>
    </rPh>
    <rPh sb="5" eb="9">
      <t>シンコウキキン</t>
    </rPh>
    <phoneticPr fontId="5"/>
  </si>
  <si>
    <t>松田町福田奨学基金</t>
    <rPh sb="0" eb="3">
      <t>マツダマチ</t>
    </rPh>
    <rPh sb="3" eb="5">
      <t>フクダ</t>
    </rPh>
    <rPh sb="5" eb="9">
      <t>ショウガクキキン</t>
    </rPh>
    <phoneticPr fontId="5"/>
  </si>
  <si>
    <t>松田町森林環境譲与税</t>
    <rPh sb="0" eb="3">
      <t>マツダマチ</t>
    </rPh>
    <rPh sb="3" eb="5">
      <t>シンリン</t>
    </rPh>
    <rPh sb="5" eb="7">
      <t>カンキョウ</t>
    </rPh>
    <rPh sb="7" eb="9">
      <t>ジョウヨ</t>
    </rPh>
    <rPh sb="9" eb="10">
      <t>ゼイ</t>
    </rPh>
    <phoneticPr fontId="5"/>
  </si>
  <si>
    <t>-</t>
    <phoneticPr fontId="2"/>
  </si>
  <si>
    <t>-</t>
    <phoneticPr fontId="2"/>
  </si>
  <si>
    <t>有限会社　みやまの里</t>
    <phoneticPr fontId="2"/>
  </si>
  <si>
    <t>寄簡易水道事業特別会計</t>
    <phoneticPr fontId="5"/>
  </si>
  <si>
    <t>南足柄市外五ケ市町組合</t>
    <phoneticPr fontId="2"/>
  </si>
  <si>
    <t>松田町外二ヶ町組合</t>
    <phoneticPr fontId="2"/>
  </si>
  <si>
    <t>足柄上衛生組合</t>
    <phoneticPr fontId="2"/>
  </si>
  <si>
    <t>足柄東部清掃組合</t>
    <phoneticPr fontId="2"/>
  </si>
  <si>
    <t>松田町外三ケ町組合</t>
    <phoneticPr fontId="2"/>
  </si>
  <si>
    <t>神奈川県市町村職員退職手当組合</t>
    <phoneticPr fontId="2"/>
  </si>
  <si>
    <t>神奈川県後期高齢者医療広域連合（一般会計）</t>
    <phoneticPr fontId="2"/>
  </si>
  <si>
    <t>神奈川県後期高齢者医療広域連合（特別会計）</t>
    <phoneticPr fontId="2"/>
  </si>
  <si>
    <t>神奈川県町村情報システム共同事業組合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</si>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</sst>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385B-4ADA-A9E2-3DD8BE84F4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20774</c:v>
                </c:pt>
                <c:pt idx="1">
                  <c:v>42526</c:v>
                </c:pt>
                <c:pt idx="2">
                  <c:v>87056</c:v>
                </c:pt>
                <c:pt idx="3">
                  <c:v>56834</c:v>
                </c:pt>
                <c:pt idx="4">
                  <c:v>103749</c:v>
                </c:pt>
              </c:numCache>
            </c:numRef>
          </c:val>
          <c:smooth val="0"/>
          <c:extLst xmlns:c16r2="http://schemas.microsoft.com/office/drawing/2015/06/chart">
            <c:ext xmlns:c16="http://schemas.microsoft.com/office/drawing/2014/chart" uri="{C3380CC4-5D6E-409C-BE32-E72D297353CC}">
              <c16:uniqueId val="{00000001-385B-4ADA-A9E2-3DD8BE84F40F}"/>
            </c:ext>
          </c:extLst>
        </c:ser>
        <c:dLbls>
          <c:showLegendKey val="0"/>
          <c:showVal val="0"/>
          <c:showCatName val="0"/>
          <c:showSerName val="0"/>
          <c:showPercent val="0"/>
          <c:showBubbleSize val="0"/>
        </c:dLbls>
        <c:marker val="1"/>
        <c:smooth val="0"/>
        <c:axId val="257239912"/>
        <c:axId val="257234032"/>
      </c:lineChart>
      <c:catAx>
        <c:axId val="257239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234032"/>
        <c:crosses val="autoZero"/>
        <c:auto val="1"/>
        <c:lblAlgn val="ctr"/>
        <c:lblOffset val="100"/>
        <c:tickLblSkip val="1"/>
        <c:tickMarkSkip val="1"/>
        <c:noMultiLvlLbl val="0"/>
      </c:catAx>
      <c:valAx>
        <c:axId val="257234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239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6.94</c:v>
                </c:pt>
                <c:pt idx="1">
                  <c:v>10.37</c:v>
                </c:pt>
                <c:pt idx="2">
                  <c:v>5.12</c:v>
                </c:pt>
                <c:pt idx="3">
                  <c:v>7.2</c:v>
                </c:pt>
                <c:pt idx="4">
                  <c:v>12.28</c:v>
                </c:pt>
              </c:numCache>
            </c:numRef>
          </c:val>
          <c:extLst xmlns:c16r2="http://schemas.microsoft.com/office/drawing/2015/06/chart">
            <c:ext xmlns:c16="http://schemas.microsoft.com/office/drawing/2014/chart" uri="{C3380CC4-5D6E-409C-BE32-E72D297353CC}">
              <c16:uniqueId val="{00000000-E9B8-482A-BC51-7740F767E8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9.25</c:v>
                </c:pt>
                <c:pt idx="1">
                  <c:v>9</c:v>
                </c:pt>
                <c:pt idx="2">
                  <c:v>12.21</c:v>
                </c:pt>
                <c:pt idx="3">
                  <c:v>12.38</c:v>
                </c:pt>
                <c:pt idx="4">
                  <c:v>24.49</c:v>
                </c:pt>
              </c:numCache>
            </c:numRef>
          </c:val>
          <c:extLst xmlns:c16r2="http://schemas.microsoft.com/office/drawing/2015/06/chart">
            <c:ext xmlns:c16="http://schemas.microsoft.com/office/drawing/2014/chart" uri="{C3380CC4-5D6E-409C-BE32-E72D297353CC}">
              <c16:uniqueId val="{00000001-E9B8-482A-BC51-7740F767E81F}"/>
            </c:ext>
          </c:extLst>
        </c:ser>
        <c:dLbls>
          <c:showLegendKey val="0"/>
          <c:showVal val="0"/>
          <c:showCatName val="0"/>
          <c:showSerName val="0"/>
          <c:showPercent val="0"/>
          <c:showBubbleSize val="0"/>
        </c:dLbls>
        <c:gapWidth val="250"/>
        <c:overlap val="100"/>
        <c:axId val="257235600"/>
        <c:axId val="25723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-2.06</c:v>
                </c:pt>
                <c:pt idx="1">
                  <c:v>3</c:v>
                </c:pt>
                <c:pt idx="2">
                  <c:v>-4.9800000000000004</c:v>
                </c:pt>
                <c:pt idx="3">
                  <c:v>2.0099999999999998</c:v>
                </c:pt>
                <c:pt idx="4">
                  <c:v>18.22</c:v>
                </c:pt>
              </c:numCache>
            </c:numRef>
          </c:val>
          <c:smooth val="0"/>
          <c:extLst xmlns:c16r2="http://schemas.microsoft.com/office/drawing/2015/06/chart">
            <c:ext xmlns:c16="http://schemas.microsoft.com/office/drawing/2014/chart" uri="{C3380CC4-5D6E-409C-BE32-E72D297353CC}">
              <c16:uniqueId val="{00000002-E9B8-482A-BC51-7740F767E81F}"/>
            </c:ext>
          </c:extLst>
        </c:ser>
        <c:dLbls>
          <c:showLegendKey val="0"/>
          <c:showVal val="0"/>
          <c:showCatName val="0"/>
          <c:showSerName val="0"/>
          <c:showPercent val="0"/>
          <c:showBubbleSize val="0"/>
        </c:dLbls>
        <c:marker val="1"/>
        <c:smooth val="0"/>
        <c:axId val="257235600"/>
        <c:axId val="257233248"/>
      </c:lineChart>
      <c:catAx>
        <c:axId val="25723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233248"/>
        <c:crosses val="autoZero"/>
        <c:auto val="1"/>
        <c:lblAlgn val="ctr"/>
        <c:lblOffset val="100"/>
        <c:tickLblSkip val="1"/>
        <c:tickMarkSkip val="1"/>
        <c:noMultiLvlLbl val="0"/>
      </c:catAx>
      <c:valAx>
        <c:axId val="2572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23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16F-43C8-BB2E-B4972E3866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6F-43C8-BB2E-B4972E3866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c:v>
                </c:pt>
                <c:pt idx="2">
                  <c:v>#N/A</c:v>
                </c:pt>
                <c:pt idx="3">
                  <c:v>0.24</c:v>
                </c:pt>
                <c:pt idx="4">
                  <c:v>#N/A</c:v>
                </c:pt>
                <c:pt idx="5">
                  <c:v>0.4</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2-816F-43C8-BB2E-B4972E3866B9}"/>
            </c:ext>
          </c:extLst>
        </c:ser>
        <c:ser>
          <c:idx val="3"/>
          <c:order val="3"/>
          <c:tx>
            <c:strRef>
              <c:f>データシート!$A$30</c:f>
              <c:strCache>
                <c:ptCount val="1"/>
                <c:pt idx="0">
                  <c:v>寄簡易水道事業特別会計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0.23</c:v>
                </c:pt>
                <c:pt idx="4">
                  <c:v>#N/A</c:v>
                </c:pt>
                <c:pt idx="5">
                  <c:v>0.16</c:v>
                </c:pt>
                <c:pt idx="6">
                  <c:v>#N/A</c:v>
                </c:pt>
                <c:pt idx="7">
                  <c:v>0.11</c:v>
                </c:pt>
                <c:pt idx="8">
                  <c:v>#N/A</c:v>
                </c:pt>
                <c:pt idx="9">
                  <c:v>0.26</c:v>
                </c:pt>
              </c:numCache>
            </c:numRef>
          </c:val>
          <c:extLst xmlns:c16r2="http://schemas.microsoft.com/office/drawing/2015/06/chart">
            <c:ext xmlns:c16="http://schemas.microsoft.com/office/drawing/2014/chart" uri="{C3380CC4-5D6E-409C-BE32-E72D297353CC}">
              <c16:uniqueId val="{00000003-816F-43C8-BB2E-B4972E3866B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0.77</c:v>
                </c:pt>
                <c:pt idx="4">
                  <c:v>#N/A</c:v>
                </c:pt>
                <c:pt idx="5">
                  <c:v>0.51</c:v>
                </c:pt>
                <c:pt idx="6">
                  <c:v>#N/A</c:v>
                </c:pt>
                <c:pt idx="7">
                  <c:v>0.97</c:v>
                </c:pt>
                <c:pt idx="8">
                  <c:v>#N/A</c:v>
                </c:pt>
                <c:pt idx="9">
                  <c:v>0.49</c:v>
                </c:pt>
              </c:numCache>
            </c:numRef>
          </c:val>
          <c:extLst xmlns:c16r2="http://schemas.microsoft.com/office/drawing/2015/06/chart">
            <c:ext xmlns:c16="http://schemas.microsoft.com/office/drawing/2014/chart" uri="{C3380CC4-5D6E-409C-BE32-E72D297353CC}">
              <c16:uniqueId val="{00000004-816F-43C8-BB2E-B4972E3866B9}"/>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0.45</c:v>
                </c:pt>
                <c:pt idx="4">
                  <c:v>#N/A</c:v>
                </c:pt>
                <c:pt idx="5">
                  <c:v>0.45</c:v>
                </c:pt>
                <c:pt idx="6">
                  <c:v>#N/A</c:v>
                </c:pt>
                <c:pt idx="7">
                  <c:v>0.56000000000000005</c:v>
                </c:pt>
                <c:pt idx="8">
                  <c:v>#N/A</c:v>
                </c:pt>
                <c:pt idx="9">
                  <c:v>0.56999999999999995</c:v>
                </c:pt>
              </c:numCache>
            </c:numRef>
          </c:val>
          <c:extLst xmlns:c16r2="http://schemas.microsoft.com/office/drawing/2015/06/chart">
            <c:ext xmlns:c16="http://schemas.microsoft.com/office/drawing/2014/chart" uri="{C3380CC4-5D6E-409C-BE32-E72D297353CC}">
              <c16:uniqueId val="{00000005-816F-43C8-BB2E-B4972E3866B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2.15</c:v>
                </c:pt>
                <c:pt idx="4">
                  <c:v>#N/A</c:v>
                </c:pt>
                <c:pt idx="5">
                  <c:v>3.08</c:v>
                </c:pt>
                <c:pt idx="6">
                  <c:v>#N/A</c:v>
                </c:pt>
                <c:pt idx="7">
                  <c:v>2.86</c:v>
                </c:pt>
                <c:pt idx="8">
                  <c:v>#N/A</c:v>
                </c:pt>
                <c:pt idx="9">
                  <c:v>2.2200000000000002</c:v>
                </c:pt>
              </c:numCache>
            </c:numRef>
          </c:val>
          <c:extLst xmlns:c16r2="http://schemas.microsoft.com/office/drawing/2015/06/chart">
            <c:ext xmlns:c16="http://schemas.microsoft.com/office/drawing/2014/chart" uri="{C3380CC4-5D6E-409C-BE32-E72D297353CC}">
              <c16:uniqueId val="{00000006-816F-43C8-BB2E-B4972E3866B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5.56</c:v>
                </c:pt>
                <c:pt idx="2">
                  <c:v>#N/A</c:v>
                </c:pt>
                <c:pt idx="3">
                  <c:v>5.34</c:v>
                </c:pt>
                <c:pt idx="4">
                  <c:v>#N/A</c:v>
                </c:pt>
                <c:pt idx="5">
                  <c:v>1.34</c:v>
                </c:pt>
                <c:pt idx="6">
                  <c:v>#N/A</c:v>
                </c:pt>
                <c:pt idx="7">
                  <c:v>2.82</c:v>
                </c:pt>
                <c:pt idx="8">
                  <c:v>#N/A</c:v>
                </c:pt>
                <c:pt idx="9">
                  <c:v>2.56</c:v>
                </c:pt>
              </c:numCache>
            </c:numRef>
          </c:val>
          <c:extLst xmlns:c16r2="http://schemas.microsoft.com/office/drawing/2015/06/chart">
            <c:ext xmlns:c16="http://schemas.microsoft.com/office/drawing/2014/chart" uri="{C3380CC4-5D6E-409C-BE32-E72D297353CC}">
              <c16:uniqueId val="{00000007-816F-43C8-BB2E-B4972E3866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6.93</c:v>
                </c:pt>
                <c:pt idx="2">
                  <c:v>#N/A</c:v>
                </c:pt>
                <c:pt idx="3">
                  <c:v>10.08</c:v>
                </c:pt>
                <c:pt idx="4">
                  <c:v>#N/A</c:v>
                </c:pt>
                <c:pt idx="5">
                  <c:v>5.1100000000000003</c:v>
                </c:pt>
                <c:pt idx="6">
                  <c:v>#N/A</c:v>
                </c:pt>
                <c:pt idx="7">
                  <c:v>7.19</c:v>
                </c:pt>
                <c:pt idx="8">
                  <c:v>#N/A</c:v>
                </c:pt>
                <c:pt idx="9">
                  <c:v>12.28</c:v>
                </c:pt>
              </c:numCache>
            </c:numRef>
          </c:val>
          <c:extLst xmlns:c16r2="http://schemas.microsoft.com/office/drawing/2015/06/chart">
            <c:ext xmlns:c16="http://schemas.microsoft.com/office/drawing/2014/chart" uri="{C3380CC4-5D6E-409C-BE32-E72D297353CC}">
              <c16:uniqueId val="{00000008-816F-43C8-BB2E-B4972E3866B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13.23</c:v>
                </c:pt>
                <c:pt idx="2">
                  <c:v>#N/A</c:v>
                </c:pt>
                <c:pt idx="3">
                  <c:v>14.03</c:v>
                </c:pt>
                <c:pt idx="4">
                  <c:v>#N/A</c:v>
                </c:pt>
                <c:pt idx="5">
                  <c:v>14.51</c:v>
                </c:pt>
                <c:pt idx="6">
                  <c:v>#N/A</c:v>
                </c:pt>
                <c:pt idx="7">
                  <c:v>15.24</c:v>
                </c:pt>
                <c:pt idx="8">
                  <c:v>#N/A</c:v>
                </c:pt>
                <c:pt idx="9">
                  <c:v>15.24</c:v>
                </c:pt>
              </c:numCache>
            </c:numRef>
          </c:val>
          <c:extLst xmlns:c16r2="http://schemas.microsoft.com/office/drawing/2015/06/chart">
            <c:ext xmlns:c16="http://schemas.microsoft.com/office/drawing/2014/chart" uri="{C3380CC4-5D6E-409C-BE32-E72D297353CC}">
              <c16:uniqueId val="{00000009-816F-43C8-BB2E-B4972E3866B9}"/>
            </c:ext>
          </c:extLst>
        </c:ser>
        <c:dLbls>
          <c:showLegendKey val="0"/>
          <c:showVal val="0"/>
          <c:showCatName val="0"/>
          <c:showSerName val="0"/>
          <c:showPercent val="0"/>
          <c:showBubbleSize val="0"/>
        </c:dLbls>
        <c:gapWidth val="150"/>
        <c:overlap val="100"/>
        <c:axId val="552950176"/>
        <c:axId val="552951744"/>
      </c:barChart>
      <c:catAx>
        <c:axId val="5529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951744"/>
        <c:crosses val="autoZero"/>
        <c:auto val="1"/>
        <c:lblAlgn val="ctr"/>
        <c:lblOffset val="100"/>
        <c:tickLblSkip val="1"/>
        <c:tickMarkSkip val="1"/>
        <c:noMultiLvlLbl val="0"/>
      </c:catAx>
      <c:valAx>
        <c:axId val="55295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95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352</c:v>
                </c:pt>
                <c:pt idx="5">
                  <c:v>353</c:v>
                </c:pt>
                <c:pt idx="8">
                  <c:v>355</c:v>
                </c:pt>
                <c:pt idx="11">
                  <c:v>331</c:v>
                </c:pt>
                <c:pt idx="14">
                  <c:v>329</c:v>
                </c:pt>
              </c:numCache>
            </c:numRef>
          </c:val>
          <c:extLst xmlns:c16r2="http://schemas.microsoft.com/office/drawing/2015/06/chart">
            <c:ext xmlns:c16="http://schemas.microsoft.com/office/drawing/2014/chart" uri="{C3380CC4-5D6E-409C-BE32-E72D297353CC}">
              <c16:uniqueId val="{00000000-D48D-4041-AB25-34A496D3E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8D-4041-AB25-34A496D3E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1</c:v>
                </c:pt>
                <c:pt idx="9">
                  <c:v>4</c:v>
                </c:pt>
                <c:pt idx="12">
                  <c:v>4</c:v>
                </c:pt>
              </c:numCache>
            </c:numRef>
          </c:val>
          <c:extLst xmlns:c16r2="http://schemas.microsoft.com/office/drawing/2015/06/chart">
            <c:ext xmlns:c16="http://schemas.microsoft.com/office/drawing/2014/chart" uri="{C3380CC4-5D6E-409C-BE32-E72D297353CC}">
              <c16:uniqueId val="{00000002-D48D-4041-AB25-34A496D3E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8D-4041-AB25-34A496D3E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c:v>
                </c:pt>
                <c:pt idx="3">
                  <c:v>140</c:v>
                </c:pt>
                <c:pt idx="6">
                  <c:v>120</c:v>
                </c:pt>
                <c:pt idx="9">
                  <c:v>111</c:v>
                </c:pt>
                <c:pt idx="12">
                  <c:v>98</c:v>
                </c:pt>
              </c:numCache>
            </c:numRef>
          </c:val>
          <c:extLst xmlns:c16r2="http://schemas.microsoft.com/office/drawing/2015/06/chart">
            <c:ext xmlns:c16="http://schemas.microsoft.com/office/drawing/2014/chart" uri="{C3380CC4-5D6E-409C-BE32-E72D297353CC}">
              <c16:uniqueId val="{00000004-D48D-4041-AB25-34A496D3E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8D-4041-AB25-34A496D3E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8D-4041-AB25-34A496D3E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349</c:v>
                </c:pt>
                <c:pt idx="3">
                  <c:v>350</c:v>
                </c:pt>
                <c:pt idx="6">
                  <c:v>368</c:v>
                </c:pt>
                <c:pt idx="9">
                  <c:v>350</c:v>
                </c:pt>
                <c:pt idx="12">
                  <c:v>388</c:v>
                </c:pt>
              </c:numCache>
            </c:numRef>
          </c:val>
          <c:extLst xmlns:c16r2="http://schemas.microsoft.com/office/drawing/2015/06/chart">
            <c:ext xmlns:c16="http://schemas.microsoft.com/office/drawing/2014/chart" uri="{C3380CC4-5D6E-409C-BE32-E72D297353CC}">
              <c16:uniqueId val="{00000007-D48D-4041-AB25-34A496D3E180}"/>
            </c:ext>
          </c:extLst>
        </c:ser>
        <c:dLbls>
          <c:showLegendKey val="0"/>
          <c:showVal val="0"/>
          <c:showCatName val="0"/>
          <c:showSerName val="0"/>
          <c:showPercent val="0"/>
          <c:showBubbleSize val="0"/>
        </c:dLbls>
        <c:gapWidth val="100"/>
        <c:overlap val="100"/>
        <c:axId val="552949000"/>
        <c:axId val="55294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150</c:v>
                </c:pt>
                <c:pt idx="2">
                  <c:v>#N/A</c:v>
                </c:pt>
                <c:pt idx="3">
                  <c:v>#N/A</c:v>
                </c:pt>
                <c:pt idx="4">
                  <c:v>137</c:v>
                </c:pt>
                <c:pt idx="5">
                  <c:v>#N/A</c:v>
                </c:pt>
                <c:pt idx="6">
                  <c:v>#N/A</c:v>
                </c:pt>
                <c:pt idx="7">
                  <c:v>134</c:v>
                </c:pt>
                <c:pt idx="8">
                  <c:v>#N/A</c:v>
                </c:pt>
                <c:pt idx="9">
                  <c:v>#N/A</c:v>
                </c:pt>
                <c:pt idx="10">
                  <c:v>134</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D48D-4041-AB25-34A496D3E180}"/>
            </c:ext>
          </c:extLst>
        </c:ser>
        <c:dLbls>
          <c:showLegendKey val="0"/>
          <c:showVal val="0"/>
          <c:showCatName val="0"/>
          <c:showSerName val="0"/>
          <c:showPercent val="0"/>
          <c:showBubbleSize val="0"/>
        </c:dLbls>
        <c:marker val="1"/>
        <c:smooth val="0"/>
        <c:axId val="552949000"/>
        <c:axId val="552947824"/>
      </c:lineChart>
      <c:catAx>
        <c:axId val="55294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947824"/>
        <c:crosses val="autoZero"/>
        <c:auto val="1"/>
        <c:lblAlgn val="ctr"/>
        <c:lblOffset val="100"/>
        <c:tickLblSkip val="1"/>
        <c:tickMarkSkip val="1"/>
        <c:noMultiLvlLbl val="0"/>
      </c:catAx>
      <c:valAx>
        <c:axId val="55294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94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4020</c:v>
                </c:pt>
                <c:pt idx="5">
                  <c:v>3970</c:v>
                </c:pt>
                <c:pt idx="8">
                  <c:v>3873</c:v>
                </c:pt>
                <c:pt idx="11">
                  <c:v>3848</c:v>
                </c:pt>
                <c:pt idx="14">
                  <c:v>3968</c:v>
                </c:pt>
              </c:numCache>
            </c:numRef>
          </c:val>
          <c:extLst xmlns:c16r2="http://schemas.microsoft.com/office/drawing/2015/06/chart">
            <c:ext xmlns:c16="http://schemas.microsoft.com/office/drawing/2014/chart" uri="{C3380CC4-5D6E-409C-BE32-E72D297353CC}">
              <c16:uniqueId val="{00000000-037B-435C-8240-1D35646B7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c:v>
                </c:pt>
                <c:pt idx="5">
                  <c:v>4</c:v>
                </c:pt>
                <c:pt idx="8">
                  <c:v>0</c:v>
                </c:pt>
                <c:pt idx="11">
                  <c:v>0</c:v>
                </c:pt>
                <c:pt idx="14">
                  <c:v>0</c:v>
                </c:pt>
              </c:numCache>
            </c:numRef>
          </c:val>
          <c:extLst xmlns:c16r2="http://schemas.microsoft.com/office/drawing/2015/06/chart">
            <c:ext xmlns:c16="http://schemas.microsoft.com/office/drawing/2014/chart" uri="{C3380CC4-5D6E-409C-BE32-E72D297353CC}">
              <c16:uniqueId val="{00000001-037B-435C-8240-1D35646B7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681</c:v>
                </c:pt>
                <c:pt idx="5">
                  <c:v>741</c:v>
                </c:pt>
                <c:pt idx="8">
                  <c:v>993</c:v>
                </c:pt>
                <c:pt idx="11">
                  <c:v>1044</c:v>
                </c:pt>
                <c:pt idx="14">
                  <c:v>1518</c:v>
                </c:pt>
              </c:numCache>
            </c:numRef>
          </c:val>
          <c:extLst xmlns:c16r2="http://schemas.microsoft.com/office/drawing/2015/06/chart">
            <c:ext xmlns:c16="http://schemas.microsoft.com/office/drawing/2014/chart" uri="{C3380CC4-5D6E-409C-BE32-E72D297353CC}">
              <c16:uniqueId val="{00000002-037B-435C-8240-1D35646B7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7B-435C-8240-1D35646B7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7B-435C-8240-1D35646B7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7B-435C-8240-1D35646B7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1093</c:v>
                </c:pt>
                <c:pt idx="3">
                  <c:v>1062</c:v>
                </c:pt>
                <c:pt idx="6">
                  <c:v>1012</c:v>
                </c:pt>
                <c:pt idx="9">
                  <c:v>1064</c:v>
                </c:pt>
                <c:pt idx="12">
                  <c:v>974</c:v>
                </c:pt>
              </c:numCache>
            </c:numRef>
          </c:val>
          <c:extLst xmlns:c16r2="http://schemas.microsoft.com/office/drawing/2015/06/chart">
            <c:ext xmlns:c16="http://schemas.microsoft.com/office/drawing/2014/chart" uri="{C3380CC4-5D6E-409C-BE32-E72D297353CC}">
              <c16:uniqueId val="{00000006-037B-435C-8240-1D35646B7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37B-435C-8240-1D35646B7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1312</c:v>
                </c:pt>
                <c:pt idx="3">
                  <c:v>1118</c:v>
                </c:pt>
                <c:pt idx="6">
                  <c:v>1002</c:v>
                </c:pt>
                <c:pt idx="9">
                  <c:v>889</c:v>
                </c:pt>
                <c:pt idx="12">
                  <c:v>916</c:v>
                </c:pt>
              </c:numCache>
            </c:numRef>
          </c:val>
          <c:extLst xmlns:c16r2="http://schemas.microsoft.com/office/drawing/2015/06/chart">
            <c:ext xmlns:c16="http://schemas.microsoft.com/office/drawing/2014/chart" uri="{C3380CC4-5D6E-409C-BE32-E72D297353CC}">
              <c16:uniqueId val="{00000008-037B-435C-8240-1D35646B7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144</c:v>
                </c:pt>
                <c:pt idx="9">
                  <c:v>139</c:v>
                </c:pt>
                <c:pt idx="12">
                  <c:v>135</c:v>
                </c:pt>
              </c:numCache>
            </c:numRef>
          </c:val>
          <c:extLst xmlns:c16r2="http://schemas.microsoft.com/office/drawing/2015/06/chart">
            <c:ext xmlns:c16="http://schemas.microsoft.com/office/drawing/2014/chart" uri="{C3380CC4-5D6E-409C-BE32-E72D297353CC}">
              <c16:uniqueId val="{00000009-037B-435C-8240-1D35646B7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3958</c:v>
                </c:pt>
                <c:pt idx="3">
                  <c:v>3946</c:v>
                </c:pt>
                <c:pt idx="6">
                  <c:v>4285</c:v>
                </c:pt>
                <c:pt idx="9">
                  <c:v>4456</c:v>
                </c:pt>
                <c:pt idx="12">
                  <c:v>4790</c:v>
                </c:pt>
              </c:numCache>
            </c:numRef>
          </c:val>
          <c:extLst xmlns:c16r2="http://schemas.microsoft.com/office/drawing/2015/06/chart">
            <c:ext xmlns:c16="http://schemas.microsoft.com/office/drawing/2014/chart" uri="{C3380CC4-5D6E-409C-BE32-E72D297353CC}">
              <c16:uniqueId val="{0000000A-037B-435C-8240-1D35646B7E59}"/>
            </c:ext>
          </c:extLst>
        </c:ser>
        <c:dLbls>
          <c:showLegendKey val="0"/>
          <c:showVal val="0"/>
          <c:showCatName val="0"/>
          <c:showSerName val="0"/>
          <c:showPercent val="0"/>
          <c:showBubbleSize val="0"/>
        </c:dLbls>
        <c:gapWidth val="100"/>
        <c:overlap val="100"/>
        <c:axId val="552951352"/>
        <c:axId val="55294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1655</c:v>
                </c:pt>
                <c:pt idx="2">
                  <c:v>#N/A</c:v>
                </c:pt>
                <c:pt idx="3">
                  <c:v>#N/A</c:v>
                </c:pt>
                <c:pt idx="4">
                  <c:v>1411</c:v>
                </c:pt>
                <c:pt idx="5">
                  <c:v>#N/A</c:v>
                </c:pt>
                <c:pt idx="6">
                  <c:v>#N/A</c:v>
                </c:pt>
                <c:pt idx="7">
                  <c:v>1577</c:v>
                </c:pt>
                <c:pt idx="8">
                  <c:v>#N/A</c:v>
                </c:pt>
                <c:pt idx="9">
                  <c:v>#N/A</c:v>
                </c:pt>
                <c:pt idx="10">
                  <c:v>1656</c:v>
                </c:pt>
                <c:pt idx="11">
                  <c:v>#N/A</c:v>
                </c:pt>
                <c:pt idx="12">
                  <c:v>#N/A</c:v>
                </c:pt>
                <c:pt idx="13">
                  <c:v>1329</c:v>
                </c:pt>
                <c:pt idx="14">
                  <c:v>#N/A</c:v>
                </c:pt>
              </c:numCache>
            </c:numRef>
          </c:val>
          <c:smooth val="0"/>
          <c:extLst xmlns:c16r2="http://schemas.microsoft.com/office/drawing/2015/06/chart">
            <c:ext xmlns:c16="http://schemas.microsoft.com/office/drawing/2014/chart" uri="{C3380CC4-5D6E-409C-BE32-E72D297353CC}">
              <c16:uniqueId val="{0000000B-037B-435C-8240-1D35646B7E59}"/>
            </c:ext>
          </c:extLst>
        </c:ser>
        <c:dLbls>
          <c:showLegendKey val="0"/>
          <c:showVal val="0"/>
          <c:showCatName val="0"/>
          <c:showSerName val="0"/>
          <c:showPercent val="0"/>
          <c:showBubbleSize val="0"/>
        </c:dLbls>
        <c:marker val="1"/>
        <c:smooth val="0"/>
        <c:axId val="552951352"/>
        <c:axId val="552948608"/>
      </c:lineChart>
      <c:catAx>
        <c:axId val="55295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2948608"/>
        <c:crosses val="autoZero"/>
        <c:auto val="1"/>
        <c:lblAlgn val="ctr"/>
        <c:lblOffset val="100"/>
        <c:tickLblSkip val="1"/>
        <c:tickMarkSkip val="1"/>
        <c:noMultiLvlLbl val="0"/>
      </c:catAx>
      <c:valAx>
        <c:axId val="55294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95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355</c:v>
                </c:pt>
                <c:pt idx="1">
                  <c:v>355</c:v>
                </c:pt>
                <c:pt idx="2">
                  <c:v>741</c:v>
                </c:pt>
              </c:numCache>
            </c:numRef>
          </c:val>
          <c:extLst xmlns:c16r2="http://schemas.microsoft.com/office/drawing/2015/06/chart">
            <c:ext xmlns:c16="http://schemas.microsoft.com/office/drawing/2014/chart" uri="{C3380CC4-5D6E-409C-BE32-E72D297353CC}">
              <c16:uniqueId val="{00000000-812C-4F36-86F2-2877F1EAA3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812C-4F36-86F2-2877F1EAA3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326</c:v>
                </c:pt>
                <c:pt idx="1">
                  <c:v>327</c:v>
                </c:pt>
                <c:pt idx="2">
                  <c:v>290</c:v>
                </c:pt>
              </c:numCache>
            </c:numRef>
          </c:val>
          <c:extLst xmlns:c16r2="http://schemas.microsoft.com/office/drawing/2015/06/chart">
            <c:ext xmlns:c16="http://schemas.microsoft.com/office/drawing/2014/chart" uri="{C3380CC4-5D6E-409C-BE32-E72D297353CC}">
              <c16:uniqueId val="{00000002-812C-4F36-86F2-2877F1EAA3A4}"/>
            </c:ext>
          </c:extLst>
        </c:ser>
        <c:dLbls>
          <c:showLegendKey val="0"/>
          <c:showVal val="0"/>
          <c:showCatName val="0"/>
          <c:showSerName val="0"/>
          <c:showPercent val="0"/>
          <c:showBubbleSize val="0"/>
        </c:dLbls>
        <c:gapWidth val="120"/>
        <c:overlap val="100"/>
        <c:axId val="552949784"/>
        <c:axId val="552952528"/>
      </c:barChart>
      <c:catAx>
        <c:axId val="55294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2952528"/>
        <c:crosses val="autoZero"/>
        <c:auto val="1"/>
        <c:lblAlgn val="ctr"/>
        <c:lblOffset val="100"/>
        <c:tickLblSkip val="1"/>
        <c:tickMarkSkip val="1"/>
        <c:noMultiLvlLbl val="0"/>
      </c:catAx>
      <c:valAx>
        <c:axId val="552952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294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元利償還金については起債発行を抑制していたことなどから、平成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年度までは減少傾向であったが、現在は増加に転じ、上昇傾向にある。今後も増加傾向は続くとみられるため、地方債の新規発行にあたっては計画的な対応が必要である。</a:t>
          </a:r>
        </a:p>
        <a:p>
          <a:r>
            <a:rPr kumimoji="1" lang="ja-JP" altLang="en-US" sz="1400">
              <a:latin typeface="ＭＳ ゴシック" pitchFamily="49" charset="-128"/>
              <a:ea typeface="ＭＳ ゴシック" pitchFamily="49" charset="-128"/>
            </a:rPr>
            <a:t>一方、下水道事業債等の償還が進んだことに伴い、公営企業地方債償還財源充当繰入金は減少している。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令和２年度は、元利償還金の増加が大きく、実質公債費比率の分子の額は増となった。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年度までは、公営企業債等繰入見込額や退職手当負担見込額が減少傾向であり、それらを背景に将来負担比率の分子も前年度に比べて減少していたが、平成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一般会計等に係る地方債現在高の増加及び債務負担行為に基づく支出予定額の新規計上により、将来負担比率の分子は増加に転じた。令和２年度は、財政調整基金の積立による充当可能基金が増加したことにより、分子は減少した。</a:t>
          </a:r>
        </a:p>
        <a:p>
          <a:r>
            <a:rPr kumimoji="1" lang="ja-JP" altLang="en-US" sz="1400">
              <a:latin typeface="ＭＳ ゴシック" pitchFamily="49" charset="-128"/>
              <a:ea typeface="ＭＳ ゴシック" pitchFamily="49" charset="-128"/>
            </a:rPr>
            <a:t>今後、公営企業債等繰入見込額は減少が想定されるが、一般会計等に係る地方債の現在高は増加していく見込みのため、地方債の新規発行にあたっては計画的な対応が必要である。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・松田町教育施設整備基金では、計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・松田町新松田駅周辺整備基金、松田町森林環境譲与税基金へ新たに積立を行い、計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を複数、計画している中で、基金の使途が明確な特定目的基金への積立て・取崩しが行われる。財政調整基金は広域施設も含め、公共施設の老朽化が進んでいるため、更新等に備え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・松田町教育施設整備基金：教育施設の整備に充てる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・松田町新松田駅周辺整備基金：新松田駅周辺の整備に充てる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・松田町福田奨学基金：教育の機会均等を図るため、その世帯の生計を担う者の事故、病気等による経済的な理由で修学が困難となる児童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に対し、奨学手当を給付し修学の援助をする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・松田町森林環境譲与税基金：森林の整備に関する施策及び森林の整備の促進に関する施策に充てる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・新松田駅周辺整備基金、松田町森林環境譲与税基金等へ新たに積立を行い、計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・教育施設整備基金：教育施設の整備が進む中で、今後は計画的に取崩しが行われていく予定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・新松田駅周辺整備基金：計画的に積立を行っていく予定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・財政調整基金は広域施設も含め、公共施設の老朽化が進んでいるため、更新等に備えて積み立てている。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・今後、地方債償還の増加傾向が見込まれるため、積み立ても含めて検討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神奈川県内の他市町村と比べると、企業が少ないことなどから、令和２年度では県平均より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0.27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ポイント下回っているが、全国平均との比較では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ポイント上回っている。類似団体内でも上位に位置しているが、将来的には税収の減少傾向が見込まれることから、町税の徴収強化等により歳入の確保に努める。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70455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9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70455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70455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ポイント減少したが、これは特定企業に特別収益があったことが要因となっていた。平成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年度は、その反動を受け、対前年度比で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3.5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ポイント増加した。令和元年度は法人税割の増により対前年度比で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3.4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ポイント減少、令和２年度は、普通交付税及び地方消費税交付金の増加により対前年度比で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2.2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ポイント減少した。今後も公債費の大幅な増加が見込まれるため、全ての事業を点検し、優先度の低い事業については廃止も含めて見直しを図り、経常経費の削減を計画的に進める。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120862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66228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86148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750762"/>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86148</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7467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25823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人件費、物件費及び維持補修費の合計額の人口１人当たりの金額は類似団体内平均より低く推移している。今後も人件費や物件費の抑制を図り、更なる改善に努める。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12503</xdr:rowOff>
    </xdr:from>
    <xdr:to>
      <xdr:col>23</xdr:col>
      <xdr:colOff>133350</xdr:colOff>
      <xdr:row>81</xdr:row>
      <xdr:rowOff>31383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899953"/>
          <a:ext cx="8382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12503</xdr:rowOff>
    </xdr:from>
    <xdr:to>
      <xdr:col>19</xdr:col>
      <xdr:colOff>133350</xdr:colOff>
      <xdr:row>81</xdr:row>
      <xdr:rowOff>14816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389995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14816</xdr:rowOff>
    </xdr:from>
    <xdr:to>
      <xdr:col>15</xdr:col>
      <xdr:colOff>82550</xdr:colOff>
      <xdr:row>81</xdr:row>
      <xdr:rowOff>27156</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3902266"/>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23619</xdr:rowOff>
    </xdr:from>
    <xdr:to>
      <xdr:col>11</xdr:col>
      <xdr:colOff>31750</xdr:colOff>
      <xdr:row>81</xdr:row>
      <xdr:rowOff>27156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911069"/>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152033</xdr:rowOff>
    </xdr:from>
    <xdr:to>
      <xdr:col>23</xdr:col>
      <xdr:colOff>184150</xdr:colOff>
      <xdr:row>81</xdr:row>
      <xdr:rowOff>82183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168560</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133153</xdr:rowOff>
    </xdr:from>
    <xdr:to>
      <xdr:col>19</xdr:col>
      <xdr:colOff>184150</xdr:colOff>
      <xdr:row>81</xdr:row>
      <xdr:rowOff>63303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73480</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1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135466</xdr:rowOff>
    </xdr:from>
    <xdr:to>
      <xdr:col>15</xdr:col>
      <xdr:colOff>133350</xdr:colOff>
      <xdr:row>81</xdr:row>
      <xdr:rowOff>65616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75793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147806</xdr:rowOff>
    </xdr:from>
    <xdr:to>
      <xdr:col>11</xdr:col>
      <xdr:colOff>82550</xdr:colOff>
      <xdr:row>81</xdr:row>
      <xdr:rowOff>77956</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88133</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3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144269</xdr:rowOff>
    </xdr:from>
    <xdr:to>
      <xdr:col>7</xdr:col>
      <xdr:colOff>31750</xdr:colOff>
      <xdr:row>81</xdr:row>
      <xdr:rowOff>74419</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84596</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6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給与改定は国の上昇率に準じて行っているが、給料表を一部分割しているため、指数は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を下回る。各年度の変動に関しては、採用・退職にかかるもの及び職員の経験年数階層によるものである。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159959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50071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91016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11491</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4401800" y="149841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88</xdr:row>
      <xdr:rowOff>11491</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49612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全国平均及び県内平均を上回っているが、これは積極的に施策を展開するため、平成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年度に機構改革を実施し、組織を細分化したため、職員の採用が増加したことに起因している。　また、他の要因として、町の人口が減少していることや再任用職員の雇用も挙げられるが、類似団体内の順位は中間に位置するため、新規事業等を精査し、計画的に定員管理を実施していく。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58572</xdr:rowOff>
    </xdr:from>
    <xdr:to>
      <xdr:col>81</xdr:col>
      <xdr:colOff>44450</xdr:colOff>
      <xdr:row>61</xdr:row>
      <xdr:rowOff>64364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517022"/>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59537</xdr:rowOff>
    </xdr:from>
    <xdr:to>
      <xdr:col>77</xdr:col>
      <xdr:colOff>44450</xdr:colOff>
      <xdr:row>61</xdr:row>
      <xdr:rowOff>64364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517987"/>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59537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51750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56159</xdr:rowOff>
    </xdr:from>
    <xdr:to>
      <xdr:col>68</xdr:col>
      <xdr:colOff>152400</xdr:colOff>
      <xdr:row>61</xdr:row>
      <xdr:rowOff>59055</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5146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7772</xdr:rowOff>
    </xdr:from>
    <xdr:to>
      <xdr:col>81</xdr:col>
      <xdr:colOff>95250</xdr:colOff>
      <xdr:row>61</xdr:row>
      <xdr:rowOff>109372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24299</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3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13564</xdr:rowOff>
    </xdr:from>
    <xdr:to>
      <xdr:col>77</xdr:col>
      <xdr:colOff>95250</xdr:colOff>
      <xdr:row>61</xdr:row>
      <xdr:rowOff>115164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125341</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24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8737</xdr:rowOff>
    </xdr:from>
    <xdr:to>
      <xdr:col>73</xdr:col>
      <xdr:colOff>44450</xdr:colOff>
      <xdr:row>61</xdr:row>
      <xdr:rowOff>110337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120514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5359</xdr:rowOff>
    </xdr:from>
    <xdr:to>
      <xdr:col>64</xdr:col>
      <xdr:colOff>152400</xdr:colOff>
      <xdr:row>61</xdr:row>
      <xdr:rowOff>106959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117136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年度から継続して比率は減少傾向にあったが、令和２年度は平成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年度の町営住宅整備事業の元金償還が開始したことに伴い、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ポイントの増となった。今後、松田小学校整備事業をはじめとした大型公共事業の元金償還の開始や、公共施設の老朽化に伴う改修等も見込まれるため、計画的に公債費の抑制を図っていく必要がある。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155956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160782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0139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160782</xdr:rowOff>
    </xdr:from>
    <xdr:to>
      <xdr:col>68</xdr:col>
      <xdr:colOff>152400</xdr:colOff>
      <xdr:row>40</xdr:row>
      <xdr:rowOff>170434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187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109982</xdr:rowOff>
    </xdr:from>
    <xdr:to>
      <xdr:col>68</xdr:col>
      <xdr:colOff>203200</xdr:colOff>
      <xdr:row>41</xdr:row>
      <xdr:rowOff>40132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50309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令和２年度の将来負担比率は、財政調整基金の積立により充当可能基金が増加したこと及び普通交付税の増により標準財政規模が増加したことにより対前年度比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23199</xdr:rowOff>
    </xdr:from>
    <xdr:to>
      <xdr:col>81</xdr:col>
      <xdr:colOff>44450</xdr:colOff>
      <xdr:row>16</xdr:row>
      <xdr:rowOff>152696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766399"/>
          <a:ext cx="8382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123740</xdr:rowOff>
    </xdr:from>
    <xdr:to>
      <xdr:col>77</xdr:col>
      <xdr:colOff>44450</xdr:colOff>
      <xdr:row>16</xdr:row>
      <xdr:rowOff>152696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8669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84328</xdr:rowOff>
    </xdr:from>
    <xdr:to>
      <xdr:col>72</xdr:col>
      <xdr:colOff>203200</xdr:colOff>
      <xdr:row>16</xdr:row>
      <xdr:rowOff>123740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282752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156718</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8275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143849</xdr:rowOff>
    </xdr:from>
    <xdr:to>
      <xdr:col>81</xdr:col>
      <xdr:colOff>95250</xdr:colOff>
      <xdr:row>16</xdr:row>
      <xdr:rowOff>73999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115926</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68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101896</xdr:rowOff>
    </xdr:from>
    <xdr:to>
      <xdr:col>77</xdr:col>
      <xdr:colOff>95250</xdr:colOff>
      <xdr:row>17</xdr:row>
      <xdr:rowOff>32046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8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16823</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93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72940</xdr:rowOff>
    </xdr:from>
    <xdr:to>
      <xdr:col>73</xdr:col>
      <xdr:colOff>44450</xdr:colOff>
      <xdr:row>17</xdr:row>
      <xdr:rowOff>3090</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159317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105918</xdr:rowOff>
    </xdr:from>
    <xdr:to>
      <xdr:col>64</xdr:col>
      <xdr:colOff>152400</xdr:colOff>
      <xdr:row>17</xdr:row>
      <xdr:rowOff>36068</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20845</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完全廃止していた地域手当の再導入や、人事院勧告による給与改定により、類似団体内平均と比べても高い水準にある。令和２年度は、制度改正に伴う会計年度職員給与費の皆増により、対前年度比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124714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163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12700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73914</xdr:rowOff>
    </xdr:from>
    <xdr:to>
      <xdr:col>24</xdr:col>
      <xdr:colOff>76200</xdr:colOff>
      <xdr:row>36</xdr:row>
      <xdr:rowOff>4064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34561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20845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は全国平均や神奈川県平均、類似団体内平均よりも低くなっている。令和２年度は、順次、地方創生事業が完了してきており、それに伴う委託料等が減ったことや、制度改正に伴う臨時雇用賃金の皆減等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16</xdr:row>
      <xdr:rowOff>22225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5654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22225</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76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79375</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22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79375</xdr:rowOff>
    </xdr:from>
    <xdr:to>
      <xdr:col>69</xdr:col>
      <xdr:colOff>92075</xdr:colOff>
      <xdr:row>16</xdr:row>
      <xdr:rowOff>117475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822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142875</xdr:rowOff>
    </xdr:from>
    <xdr:to>
      <xdr:col>78</xdr:col>
      <xdr:colOff>120650</xdr:colOff>
      <xdr:row>16</xdr:row>
      <xdr:rowOff>73025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83202</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28575</xdr:rowOff>
    </xdr:from>
    <xdr:to>
      <xdr:col>69</xdr:col>
      <xdr:colOff>142875</xdr:colOff>
      <xdr:row>16</xdr:row>
      <xdr:rowOff>130175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66675</xdr:rowOff>
    </xdr:from>
    <xdr:to>
      <xdr:col>65</xdr:col>
      <xdr:colOff>53975</xdr:colOff>
      <xdr:row>16</xdr:row>
      <xdr:rowOff>168275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7002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近年、扶助費は上昇傾向であったが、令和２年度は、児童手当の対象者の減少や新型コロナウイルス流行による受診控えにより、医療費の公費負担が減少したことにより、対前年度比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56</xdr:row>
      <xdr:rowOff>12700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3098800" y="958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155575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2209800" y="9575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136525</xdr:rowOff>
    </xdr:from>
    <xdr:to>
      <xdr:col>11</xdr:col>
      <xdr:colOff>9525</xdr:colOff>
      <xdr:row>55</xdr:row>
      <xdr:rowOff>146050</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956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85725</xdr:rowOff>
    </xdr:from>
    <xdr:to>
      <xdr:col>6</xdr:col>
      <xdr:colOff>171450</xdr:colOff>
      <xdr:row>56</xdr:row>
      <xdr:rowOff>15875</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26052</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に係る経常収支比率が類似団体内平均を上回っている主な要因は、下水道事業会計などへの多額な繰出金である。ただし、下水道事業会計では起債の償還が進んできており、公債費に充てる繰出金額は減少傾向に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48623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9731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87812</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99731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22497</xdr:rowOff>
    </xdr:from>
    <xdr:to>
      <xdr:col>73</xdr:col>
      <xdr:colOff>180975</xdr:colOff>
      <xdr:row>58</xdr:row>
      <xdr:rowOff>87812</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9665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58</xdr:row>
      <xdr:rowOff>55154</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9966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169273</xdr:rowOff>
    </xdr:from>
    <xdr:to>
      <xdr:col>82</xdr:col>
      <xdr:colOff>158750</xdr:colOff>
      <xdr:row>58</xdr:row>
      <xdr:rowOff>99423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141350</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xdr:rowOff>
    </xdr:from>
    <xdr:to>
      <xdr:col>65</xdr:col>
      <xdr:colOff>53975</xdr:colOff>
      <xdr:row>58</xdr:row>
      <xdr:rowOff>105954</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90731</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広域消防や清掃組合への負担金が多くを占めており、ほぼ固定化されている。補助費の決算額は増加しているものの経常一財の収入も増加しているため、対前年度比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ポイントの減になった。類似団体内平均よりは低いものの、全国平均や神奈川県平均よりは高いため、今後は各種補助金についても見直しを図り、経費の縮減に努めていく。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56134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60706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60706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係る経常収支比率は、全国平均及び神奈川県平均を下回っており、類似団体内でも低い比率で推移しているが、臨時財政対策債の償還費が嵩んできており、また、今後、松田小学校整備事業をはじめとした大型公共事業の元金償還が始まるため、計画的に公債費の抑制を図っていく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131572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129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136144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136144</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94996</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公債費以外に係る経常収支比率は、神奈川県平均や全国平均より下回っているが、人件費の乖離が大きいため類似団体内平均を上回っている。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161289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2303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108713</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3629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108713</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3675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81280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3675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97648</xdr:rowOff>
    </xdr:from>
    <xdr:to>
      <xdr:col>29</xdr:col>
      <xdr:colOff>127000</xdr:colOff>
      <xdr:row>18</xdr:row>
      <xdr:rowOff>102387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31373"/>
          <a:ext cx="647700" cy="4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102387</xdr:rowOff>
    </xdr:from>
    <xdr:to>
      <xdr:col>26</xdr:col>
      <xdr:colOff>50800</xdr:colOff>
      <xdr:row>18</xdr:row>
      <xdr:rowOff>108026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3611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105565</xdr:rowOff>
    </xdr:from>
    <xdr:to>
      <xdr:col>22</xdr:col>
      <xdr:colOff>114300</xdr:colOff>
      <xdr:row>18</xdr:row>
      <xdr:rowOff>108026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239290"/>
          <a:ext cx="698500" cy="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105565</xdr:rowOff>
    </xdr:from>
    <xdr:to>
      <xdr:col>18</xdr:col>
      <xdr:colOff>177800</xdr:colOff>
      <xdr:row>18</xdr:row>
      <xdr:rowOff>126002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3929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46848</xdr:rowOff>
    </xdr:from>
    <xdr:to>
      <xdr:col>29</xdr:col>
      <xdr:colOff>177800</xdr:colOff>
      <xdr:row>18</xdr:row>
      <xdr:rowOff>148448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8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18925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51587</xdr:rowOff>
    </xdr:from>
    <xdr:to>
      <xdr:col>26</xdr:col>
      <xdr:colOff>101600</xdr:colOff>
      <xdr:row>18</xdr:row>
      <xdr:rowOff>153188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853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137965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7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57226</xdr:rowOff>
    </xdr:from>
    <xdr:to>
      <xdr:col>22</xdr:col>
      <xdr:colOff>165100</xdr:colOff>
      <xdr:row>18</xdr:row>
      <xdr:rowOff>158826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143603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54765</xdr:rowOff>
    </xdr:from>
    <xdr:to>
      <xdr:col>19</xdr:col>
      <xdr:colOff>38100</xdr:colOff>
      <xdr:row>18</xdr:row>
      <xdr:rowOff>156365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8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141142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75202</xdr:rowOff>
    </xdr:from>
    <xdr:to>
      <xdr:col>15</xdr:col>
      <xdr:colOff>101600</xdr:colOff>
      <xdr:row>19</xdr:row>
      <xdr:rowOff>5352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0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161579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283152</xdr:rowOff>
    </xdr:from>
    <xdr:to>
      <xdr:col>29</xdr:col>
      <xdr:colOff>127000</xdr:colOff>
      <xdr:row>35</xdr:row>
      <xdr:rowOff>335579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893502"/>
          <a:ext cx="647700" cy="5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335579</xdr:rowOff>
    </xdr:from>
    <xdr:to>
      <xdr:col>26</xdr:col>
      <xdr:colOff>50800</xdr:colOff>
      <xdr:row>35</xdr:row>
      <xdr:rowOff>336836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945929"/>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331121</xdr:rowOff>
    </xdr:from>
    <xdr:to>
      <xdr:col>22</xdr:col>
      <xdr:colOff>114300</xdr:colOff>
      <xdr:row>35</xdr:row>
      <xdr:rowOff>336836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941471"/>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312718</xdr:rowOff>
    </xdr:from>
    <xdr:to>
      <xdr:col>18</xdr:col>
      <xdr:colOff>177800</xdr:colOff>
      <xdr:row>35</xdr:row>
      <xdr:rowOff>331121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923068"/>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232352</xdr:rowOff>
    </xdr:from>
    <xdr:to>
      <xdr:col>29</xdr:col>
      <xdr:colOff>177800</xdr:colOff>
      <xdr:row>35</xdr:row>
      <xdr:rowOff>333952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4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204429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1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284779</xdr:rowOff>
    </xdr:from>
    <xdr:to>
      <xdr:col>26</xdr:col>
      <xdr:colOff>101600</xdr:colOff>
      <xdr:row>36</xdr:row>
      <xdr:rowOff>43479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9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28256</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98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286036</xdr:rowOff>
    </xdr:from>
    <xdr:to>
      <xdr:col>22</xdr:col>
      <xdr:colOff>165100</xdr:colOff>
      <xdr:row>36</xdr:row>
      <xdr:rowOff>44736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29513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280321</xdr:rowOff>
    </xdr:from>
    <xdr:to>
      <xdr:col>19</xdr:col>
      <xdr:colOff>38100</xdr:colOff>
      <xdr:row>36</xdr:row>
      <xdr:rowOff>39021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9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23798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261918</xdr:rowOff>
    </xdr:from>
    <xdr:to>
      <xdr:col>15</xdr:col>
      <xdr:colOff>101600</xdr:colOff>
      <xdr:row>36</xdr:row>
      <xdr:rowOff>20618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7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5395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69328</xdr:rowOff>
    </xdr:from>
    <xdr:to>
      <xdr:col>24</xdr:col>
      <xdr:colOff>63500</xdr:colOff>
      <xdr:row>36</xdr:row>
      <xdr:rowOff>105186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41528"/>
          <a:ext cx="8382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105186</xdr:rowOff>
    </xdr:from>
    <xdr:to>
      <xdr:col>19</xdr:col>
      <xdr:colOff>177800</xdr:colOff>
      <xdr:row>36</xdr:row>
      <xdr:rowOff>113361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7738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105753</xdr:rowOff>
    </xdr:from>
    <xdr:to>
      <xdr:col>15</xdr:col>
      <xdr:colOff>50800</xdr:colOff>
      <xdr:row>36</xdr:row>
      <xdr:rowOff>113361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277953"/>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105753</xdr:rowOff>
    </xdr:from>
    <xdr:to>
      <xdr:col>10</xdr:col>
      <xdr:colOff>114300</xdr:colOff>
      <xdr:row>36</xdr:row>
      <xdr:rowOff>112739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277953"/>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18528</xdr:rowOff>
    </xdr:from>
    <xdr:to>
      <xdr:col>24</xdr:col>
      <xdr:colOff>114300</xdr:colOff>
      <xdr:row>36</xdr:row>
      <xdr:rowOff>120128</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168405</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54386</xdr:rowOff>
    </xdr:from>
    <xdr:to>
      <xdr:col>20</xdr:col>
      <xdr:colOff>38100</xdr:colOff>
      <xdr:row>36</xdr:row>
      <xdr:rowOff>155986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147113</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62561</xdr:rowOff>
    </xdr:from>
    <xdr:to>
      <xdr:col>15</xdr:col>
      <xdr:colOff>101600</xdr:colOff>
      <xdr:row>36</xdr:row>
      <xdr:rowOff>164161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155288</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54953</xdr:rowOff>
    </xdr:from>
    <xdr:to>
      <xdr:col>10</xdr:col>
      <xdr:colOff>165100</xdr:colOff>
      <xdr:row>36</xdr:row>
      <xdr:rowOff>156553</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147680</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61939</xdr:rowOff>
    </xdr:from>
    <xdr:to>
      <xdr:col>6</xdr:col>
      <xdr:colOff>38100</xdr:colOff>
      <xdr:row>36</xdr:row>
      <xdr:rowOff>163539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154666</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3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6403</xdr:rowOff>
    </xdr:from>
    <xdr:to>
      <xdr:col>24</xdr:col>
      <xdr:colOff>63500</xdr:colOff>
      <xdr:row>57</xdr:row>
      <xdr:rowOff>14135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3797300" y="9779053"/>
          <a:ext cx="8382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168810</xdr:rowOff>
    </xdr:from>
    <xdr:to>
      <xdr:col>19</xdr:col>
      <xdr:colOff>177800</xdr:colOff>
      <xdr:row>57</xdr:row>
      <xdr:rowOff>6403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2908300" y="977001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152360</xdr:rowOff>
    </xdr:from>
    <xdr:to>
      <xdr:col>15</xdr:col>
      <xdr:colOff>50800</xdr:colOff>
      <xdr:row>56</xdr:row>
      <xdr:rowOff>168810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019300" y="975356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144043</xdr:rowOff>
    </xdr:from>
    <xdr:to>
      <xdr:col>10</xdr:col>
      <xdr:colOff>114300</xdr:colOff>
      <xdr:row>56</xdr:row>
      <xdr:rowOff>152360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1130300" y="9745243"/>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134785</xdr:rowOff>
    </xdr:from>
    <xdr:to>
      <xdr:col>24</xdr:col>
      <xdr:colOff>114300</xdr:colOff>
      <xdr:row>57</xdr:row>
      <xdr:rowOff>64935</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7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49712</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127053</xdr:rowOff>
    </xdr:from>
    <xdr:to>
      <xdr:col>20</xdr:col>
      <xdr:colOff>38100</xdr:colOff>
      <xdr:row>57</xdr:row>
      <xdr:rowOff>57203</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7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48330</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118010</xdr:rowOff>
    </xdr:from>
    <xdr:to>
      <xdr:col>15</xdr:col>
      <xdr:colOff>101600</xdr:colOff>
      <xdr:row>57</xdr:row>
      <xdr:rowOff>48160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39287</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8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101560</xdr:rowOff>
    </xdr:from>
    <xdr:to>
      <xdr:col>10</xdr:col>
      <xdr:colOff>165100</xdr:colOff>
      <xdr:row>57</xdr:row>
      <xdr:rowOff>31710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22837</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93243</xdr:rowOff>
    </xdr:from>
    <xdr:to>
      <xdr:col>6</xdr:col>
      <xdr:colOff>38100</xdr:colOff>
      <xdr:row>57</xdr:row>
      <xdr:rowOff>23393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14520</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165264</xdr:rowOff>
    </xdr:from>
    <xdr:to>
      <xdr:col>24</xdr:col>
      <xdr:colOff>63500</xdr:colOff>
      <xdr:row>78</xdr:row>
      <xdr:rowOff>170675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538364"/>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169838</xdr:rowOff>
    </xdr:from>
    <xdr:to>
      <xdr:col>19</xdr:col>
      <xdr:colOff>177800</xdr:colOff>
      <xdr:row>78</xdr:row>
      <xdr:rowOff>170675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54293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152615</xdr:rowOff>
    </xdr:from>
    <xdr:to>
      <xdr:col>15</xdr:col>
      <xdr:colOff>50800</xdr:colOff>
      <xdr:row>78</xdr:row>
      <xdr:rowOff>169838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525715"/>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152615</xdr:rowOff>
    </xdr:from>
    <xdr:to>
      <xdr:col>10</xdr:col>
      <xdr:colOff>114300</xdr:colOff>
      <xdr:row>78</xdr:row>
      <xdr:rowOff>163437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525715"/>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114464</xdr:rowOff>
    </xdr:from>
    <xdr:to>
      <xdr:col>24</xdr:col>
      <xdr:colOff>114300</xdr:colOff>
      <xdr:row>79</xdr:row>
      <xdr:rowOff>44614</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29391</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119875</xdr:rowOff>
    </xdr:from>
    <xdr:to>
      <xdr:col>20</xdr:col>
      <xdr:colOff>38100</xdr:colOff>
      <xdr:row>79</xdr:row>
      <xdr:rowOff>50025</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41152</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119038</xdr:rowOff>
    </xdr:from>
    <xdr:to>
      <xdr:col>15</xdr:col>
      <xdr:colOff>101600</xdr:colOff>
      <xdr:row>79</xdr:row>
      <xdr:rowOff>49188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40315</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101815</xdr:rowOff>
    </xdr:from>
    <xdr:to>
      <xdr:col>10</xdr:col>
      <xdr:colOff>165100</xdr:colOff>
      <xdr:row>79</xdr:row>
      <xdr:rowOff>31965</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23092</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56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112637</xdr:rowOff>
    </xdr:from>
    <xdr:to>
      <xdr:col>6</xdr:col>
      <xdr:colOff>38100</xdr:colOff>
      <xdr:row>79</xdr:row>
      <xdr:rowOff>42787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33914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5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5511</xdr:rowOff>
    </xdr:from>
    <xdr:to>
      <xdr:col>24</xdr:col>
      <xdr:colOff>63500</xdr:colOff>
      <xdr:row>97</xdr:row>
      <xdr:rowOff>33426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636161"/>
          <a:ext cx="8382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33426</xdr:rowOff>
    </xdr:from>
    <xdr:to>
      <xdr:col>19</xdr:col>
      <xdr:colOff>177800</xdr:colOff>
      <xdr:row>97</xdr:row>
      <xdr:rowOff>70383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66407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70383</xdr:rowOff>
    </xdr:from>
    <xdr:to>
      <xdr:col>15</xdr:col>
      <xdr:colOff>50800</xdr:colOff>
      <xdr:row>97</xdr:row>
      <xdr:rowOff>79184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70103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79184</xdr:rowOff>
    </xdr:from>
    <xdr:to>
      <xdr:col>10</xdr:col>
      <xdr:colOff>114300</xdr:colOff>
      <xdr:row>97</xdr:row>
      <xdr:rowOff>83274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709834"/>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126161</xdr:rowOff>
    </xdr:from>
    <xdr:to>
      <xdr:col>24</xdr:col>
      <xdr:colOff>114300</xdr:colOff>
      <xdr:row>97</xdr:row>
      <xdr:rowOff>56311</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5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104588</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5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154076</xdr:rowOff>
    </xdr:from>
    <xdr:to>
      <xdr:col>20</xdr:col>
      <xdr:colOff>38100</xdr:colOff>
      <xdr:row>97</xdr:row>
      <xdr:rowOff>84226</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75353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7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19583</xdr:rowOff>
    </xdr:from>
    <xdr:to>
      <xdr:col>15</xdr:col>
      <xdr:colOff>101600</xdr:colOff>
      <xdr:row>97</xdr:row>
      <xdr:rowOff>121183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112310</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7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28384</xdr:rowOff>
    </xdr:from>
    <xdr:to>
      <xdr:col>10</xdr:col>
      <xdr:colOff>165100</xdr:colOff>
      <xdr:row>97</xdr:row>
      <xdr:rowOff>129984</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6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121111</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7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148082</xdr:rowOff>
    </xdr:from>
    <xdr:to>
      <xdr:col>55</xdr:col>
      <xdr:colOff>0</xdr:colOff>
      <xdr:row>38</xdr:row>
      <xdr:rowOff>45810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148832"/>
          <a:ext cx="838200" cy="4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45810</xdr:rowOff>
    </xdr:from>
    <xdr:to>
      <xdr:col>50</xdr:col>
      <xdr:colOff>114300</xdr:colOff>
      <xdr:row>38</xdr:row>
      <xdr:rowOff>51936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8750300" y="656091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51936</xdr:rowOff>
    </xdr:from>
    <xdr:to>
      <xdr:col>45</xdr:col>
      <xdr:colOff>177800</xdr:colOff>
      <xdr:row>38</xdr:row>
      <xdr:rowOff>54280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656703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54280</xdr:rowOff>
    </xdr:from>
    <xdr:to>
      <xdr:col>41</xdr:col>
      <xdr:colOff>50800</xdr:colOff>
      <xdr:row>38</xdr:row>
      <xdr:rowOff>55785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6972300" y="6569380"/>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97282</xdr:rowOff>
    </xdr:from>
    <xdr:to>
      <xdr:col>55</xdr:col>
      <xdr:colOff>50800</xdr:colOff>
      <xdr:row>36</xdr:row>
      <xdr:rowOff>27432</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12209</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60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166460</xdr:rowOff>
    </xdr:from>
    <xdr:to>
      <xdr:col>50</xdr:col>
      <xdr:colOff>165100</xdr:colOff>
      <xdr:row>38</xdr:row>
      <xdr:rowOff>96610</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5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87737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6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1136</xdr:rowOff>
    </xdr:from>
    <xdr:to>
      <xdr:col>46</xdr:col>
      <xdr:colOff>38100</xdr:colOff>
      <xdr:row>38</xdr:row>
      <xdr:rowOff>102736</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93863</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6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3480</xdr:rowOff>
    </xdr:from>
    <xdr:to>
      <xdr:col>41</xdr:col>
      <xdr:colOff>101600</xdr:colOff>
      <xdr:row>38</xdr:row>
      <xdr:rowOff>105080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96207</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6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4985</xdr:rowOff>
    </xdr:from>
    <xdr:to>
      <xdr:col>36</xdr:col>
      <xdr:colOff>165100</xdr:colOff>
      <xdr:row>38</xdr:row>
      <xdr:rowOff>106585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5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97712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6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163516</xdr:rowOff>
    </xdr:from>
    <xdr:to>
      <xdr:col>55</xdr:col>
      <xdr:colOff>0</xdr:colOff>
      <xdr:row>57</xdr:row>
      <xdr:rowOff>170813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764716"/>
          <a:ext cx="838200" cy="1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55666</xdr:rowOff>
    </xdr:from>
    <xdr:to>
      <xdr:col>50</xdr:col>
      <xdr:colOff>114300</xdr:colOff>
      <xdr:row>57</xdr:row>
      <xdr:rowOff>170813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9828316"/>
          <a:ext cx="889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55666</xdr:rowOff>
    </xdr:from>
    <xdr:to>
      <xdr:col>45</xdr:col>
      <xdr:colOff>177800</xdr:colOff>
      <xdr:row>58</xdr:row>
      <xdr:rowOff>53876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828316"/>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53876</xdr:rowOff>
    </xdr:from>
    <xdr:to>
      <xdr:col>41</xdr:col>
      <xdr:colOff>50800</xdr:colOff>
      <xdr:row>58</xdr:row>
      <xdr:rowOff>136751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997976"/>
          <a:ext cx="889000" cy="8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112716</xdr:rowOff>
    </xdr:from>
    <xdr:to>
      <xdr:col>55</xdr:col>
      <xdr:colOff>50800</xdr:colOff>
      <xdr:row>57</xdr:row>
      <xdr:rowOff>42866</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7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91143</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69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120013</xdr:rowOff>
    </xdr:from>
    <xdr:to>
      <xdr:col>50</xdr:col>
      <xdr:colOff>165100</xdr:colOff>
      <xdr:row>58</xdr:row>
      <xdr:rowOff>50163</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41290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9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4866</xdr:rowOff>
    </xdr:from>
    <xdr:to>
      <xdr:col>46</xdr:col>
      <xdr:colOff>38100</xdr:colOff>
      <xdr:row>57</xdr:row>
      <xdr:rowOff>106466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97593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98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3076</xdr:rowOff>
    </xdr:from>
    <xdr:to>
      <xdr:col>41</xdr:col>
      <xdr:colOff>101600</xdr:colOff>
      <xdr:row>58</xdr:row>
      <xdr:rowOff>104676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95803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10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85951</xdr:rowOff>
    </xdr:from>
    <xdr:to>
      <xdr:col>36</xdr:col>
      <xdr:colOff>165100</xdr:colOff>
      <xdr:row>59</xdr:row>
      <xdr:rowOff>16101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10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7228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101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47222</xdr:rowOff>
    </xdr:from>
    <xdr:to>
      <xdr:col>55</xdr:col>
      <xdr:colOff>0</xdr:colOff>
      <xdr:row>78</xdr:row>
      <xdr:rowOff>69200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420322"/>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34923</xdr:rowOff>
    </xdr:from>
    <xdr:to>
      <xdr:col>50</xdr:col>
      <xdr:colOff>114300</xdr:colOff>
      <xdr:row>78</xdr:row>
      <xdr:rowOff>47222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236573"/>
          <a:ext cx="889000" cy="1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34923</xdr:rowOff>
    </xdr:from>
    <xdr:to>
      <xdr:col>45</xdr:col>
      <xdr:colOff>177800</xdr:colOff>
      <xdr:row>78</xdr:row>
      <xdr:rowOff>101822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236573"/>
          <a:ext cx="889000" cy="2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101822</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6972300" y="13474922"/>
          <a:ext cx="889000" cy="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18400</xdr:rowOff>
    </xdr:from>
    <xdr:to>
      <xdr:col>55</xdr:col>
      <xdr:colOff>50800</xdr:colOff>
      <xdr:row>78</xdr:row>
      <xdr:rowOff>120000</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104777</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3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167872</xdr:rowOff>
    </xdr:from>
    <xdr:to>
      <xdr:col>50</xdr:col>
      <xdr:colOff>165100</xdr:colOff>
      <xdr:row>78</xdr:row>
      <xdr:rowOff>98022</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89149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4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155573</xdr:rowOff>
    </xdr:from>
    <xdr:to>
      <xdr:col>46</xdr:col>
      <xdr:colOff>38100</xdr:colOff>
      <xdr:row>77</xdr:row>
      <xdr:rowOff>85723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1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102250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29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51022</xdr:rowOff>
    </xdr:from>
    <xdr:to>
      <xdr:col>41</xdr:col>
      <xdr:colOff>101600</xdr:colOff>
      <xdr:row>78</xdr:row>
      <xdr:rowOff>152622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143749</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51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111317</xdr:rowOff>
    </xdr:from>
    <xdr:to>
      <xdr:col>55</xdr:col>
      <xdr:colOff>0</xdr:colOff>
      <xdr:row>98</xdr:row>
      <xdr:rowOff>44497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570517"/>
          <a:ext cx="8382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44497</xdr:rowOff>
    </xdr:from>
    <xdr:to>
      <xdr:col>50</xdr:col>
      <xdr:colOff>114300</xdr:colOff>
      <xdr:row>98</xdr:row>
      <xdr:rowOff>57761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846597"/>
          <a:ext cx="8890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23256</xdr:rowOff>
    </xdr:from>
    <xdr:to>
      <xdr:col>45</xdr:col>
      <xdr:colOff>177800</xdr:colOff>
      <xdr:row>98</xdr:row>
      <xdr:rowOff>57761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825356"/>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23256</xdr:rowOff>
    </xdr:from>
    <xdr:to>
      <xdr:col>41</xdr:col>
      <xdr:colOff>50800</xdr:colOff>
      <xdr:row>98</xdr:row>
      <xdr:rowOff>52215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825356"/>
          <a:ext cx="8890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60517</xdr:rowOff>
    </xdr:from>
    <xdr:to>
      <xdr:col>55</xdr:col>
      <xdr:colOff>50800</xdr:colOff>
      <xdr:row>96</xdr:row>
      <xdr:rowOff>162117</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83394</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3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165147</xdr:rowOff>
    </xdr:from>
    <xdr:to>
      <xdr:col>50</xdr:col>
      <xdr:colOff>165100</xdr:colOff>
      <xdr:row>98</xdr:row>
      <xdr:rowOff>95297</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7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86424</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8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6961</xdr:rowOff>
    </xdr:from>
    <xdr:to>
      <xdr:col>46</xdr:col>
      <xdr:colOff>38100</xdr:colOff>
      <xdr:row>98</xdr:row>
      <xdr:rowOff>108561</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8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99688</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9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143906</xdr:rowOff>
    </xdr:from>
    <xdr:to>
      <xdr:col>41</xdr:col>
      <xdr:colOff>101600</xdr:colOff>
      <xdr:row>98</xdr:row>
      <xdr:rowOff>74056</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65183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8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1415</xdr:rowOff>
    </xdr:from>
    <xdr:to>
      <xdr:col>36</xdr:col>
      <xdr:colOff>165100</xdr:colOff>
      <xdr:row>98</xdr:row>
      <xdr:rowOff>103015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8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94142</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8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76240</xdr:rowOff>
    </xdr:from>
    <xdr:to>
      <xdr:col>85</xdr:col>
      <xdr:colOff>127000</xdr:colOff>
      <xdr:row>38</xdr:row>
      <xdr:rowOff>106942</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5481300" y="6591340"/>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106942</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4592300" y="6622042"/>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25440</xdr:rowOff>
    </xdr:from>
    <xdr:to>
      <xdr:col>85</xdr:col>
      <xdr:colOff>177800</xdr:colOff>
      <xdr:row>38</xdr:row>
      <xdr:rowOff>127040</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5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56142</xdr:rowOff>
    </xdr:from>
    <xdr:to>
      <xdr:col>81</xdr:col>
      <xdr:colOff>101600</xdr:colOff>
      <xdr:row>38</xdr:row>
      <xdr:rowOff>157742</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5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148869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46428" y="666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xmlns=""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xmlns=""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117030</xdr:rowOff>
    </xdr:from>
    <xdr:to>
      <xdr:col>85</xdr:col>
      <xdr:colOff>127000</xdr:colOff>
      <xdr:row>77</xdr:row>
      <xdr:rowOff>147740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5481300" y="13318680"/>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xmlns=""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137871</xdr:rowOff>
    </xdr:from>
    <xdr:to>
      <xdr:col>81</xdr:col>
      <xdr:colOff>50800</xdr:colOff>
      <xdr:row>77</xdr:row>
      <xdr:rowOff>147740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4592300" y="13339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137871</xdr:rowOff>
    </xdr:from>
    <xdr:to>
      <xdr:col>76</xdr:col>
      <xdr:colOff>114300</xdr:colOff>
      <xdr:row>77</xdr:row>
      <xdr:rowOff>149972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3703300" y="13339521"/>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149972</xdr:rowOff>
    </xdr:from>
    <xdr:to>
      <xdr:col>71</xdr:col>
      <xdr:colOff>177800</xdr:colOff>
      <xdr:row>77</xdr:row>
      <xdr:rowOff>152608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2814300" y="13351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66230</xdr:rowOff>
    </xdr:from>
    <xdr:to>
      <xdr:col>85</xdr:col>
      <xdr:colOff>177800</xdr:colOff>
      <xdr:row>77</xdr:row>
      <xdr:rowOff>167830</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6268700" y="132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44657</xdr:rowOff>
    </xdr:from>
    <xdr:ext cx="534377" cy="259045"/>
    <xdr:sp macro="" textlink="">
      <xdr:nvSpPr>
        <xdr:cNvPr id="633" name="公債費該当値テキスト">
          <a:extLst>
            <a:ext uri="{FF2B5EF4-FFF2-40B4-BE49-F238E27FC236}">
              <a16:creationId xmlns:a16="http://schemas.microsoft.com/office/drawing/2014/main" xmlns="" id="{00000000-0008-0000-0600-000079020000}"/>
            </a:ext>
          </a:extLst>
        </xdr:cNvPr>
        <xdr:cNvSpPr txBox="1"/>
      </xdr:nvSpPr>
      <xdr:spPr>
        <a:xfrm>
          <a:off x="16370300" y="132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96940</xdr:rowOff>
    </xdr:from>
    <xdr:to>
      <xdr:col>81</xdr:col>
      <xdr:colOff>101600</xdr:colOff>
      <xdr:row>78</xdr:row>
      <xdr:rowOff>27090</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5430500" y="13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18217</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3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87071</xdr:rowOff>
    </xdr:from>
    <xdr:to>
      <xdr:col>76</xdr:col>
      <xdr:colOff>165100</xdr:colOff>
      <xdr:row>78</xdr:row>
      <xdr:rowOff>17221</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4541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8348</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99172</xdr:rowOff>
    </xdr:from>
    <xdr:to>
      <xdr:col>72</xdr:col>
      <xdr:colOff>38100</xdr:colOff>
      <xdr:row>78</xdr:row>
      <xdr:rowOff>29322</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3652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20449</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101808</xdr:rowOff>
    </xdr:from>
    <xdr:to>
      <xdr:col>67</xdr:col>
      <xdr:colOff>101600</xdr:colOff>
      <xdr:row>78</xdr:row>
      <xdr:rowOff>31958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2763500" y="133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23085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3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9361</xdr:rowOff>
    </xdr:from>
    <xdr:to>
      <xdr:col>85</xdr:col>
      <xdr:colOff>127000</xdr:colOff>
      <xdr:row>99</xdr:row>
      <xdr:rowOff>4990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5481300" y="16468561"/>
          <a:ext cx="838200" cy="50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170053</xdr:rowOff>
    </xdr:from>
    <xdr:to>
      <xdr:col>81</xdr:col>
      <xdr:colOff>50800</xdr:colOff>
      <xdr:row>99</xdr:row>
      <xdr:rowOff>4990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4592300" y="16972153"/>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170053</xdr:rowOff>
    </xdr:from>
    <xdr:to>
      <xdr:col>76</xdr:col>
      <xdr:colOff>114300</xdr:colOff>
      <xdr:row>99</xdr:row>
      <xdr:rowOff>10528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97215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159716</xdr:rowOff>
    </xdr:from>
    <xdr:to>
      <xdr:col>71</xdr:col>
      <xdr:colOff>177800</xdr:colOff>
      <xdr:row>99</xdr:row>
      <xdr:rowOff>10528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814300" y="16961816"/>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130011</xdr:rowOff>
    </xdr:from>
    <xdr:to>
      <xdr:col>85</xdr:col>
      <xdr:colOff>177800</xdr:colOff>
      <xdr:row>96</xdr:row>
      <xdr:rowOff>60161</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152888</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125640</xdr:rowOff>
    </xdr:from>
    <xdr:to>
      <xdr:col>81</xdr:col>
      <xdr:colOff>101600</xdr:colOff>
      <xdr:row>99</xdr:row>
      <xdr:rowOff>55790</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9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46917</xdr:rowOff>
    </xdr:from>
    <xdr:ext cx="469744"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46428" y="1702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119253</xdr:rowOff>
    </xdr:from>
    <xdr:to>
      <xdr:col>76</xdr:col>
      <xdr:colOff>165100</xdr:colOff>
      <xdr:row>99</xdr:row>
      <xdr:rowOff>49403</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9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40530</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57428" y="1701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131178</xdr:rowOff>
    </xdr:from>
    <xdr:to>
      <xdr:col>72</xdr:col>
      <xdr:colOff>38100</xdr:colOff>
      <xdr:row>99</xdr:row>
      <xdr:rowOff>61328</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9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52455</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68428" y="1702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108916</xdr:rowOff>
    </xdr:from>
    <xdr:to>
      <xdr:col>67</xdr:col>
      <xdr:colOff>101600</xdr:colOff>
      <xdr:row>99</xdr:row>
      <xdr:rowOff>39066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30193</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79428" y="170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xmlns=""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xmlns=""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xmlns=""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xmlns=""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xmlns=""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9589</xdr:rowOff>
    </xdr:from>
    <xdr:to>
      <xdr:col>116</xdr:col>
      <xdr:colOff>63500</xdr:colOff>
      <xdr:row>59</xdr:row>
      <xdr:rowOff>27305</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1323300" y="10125139"/>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27305</xdr:rowOff>
    </xdr:from>
    <xdr:to>
      <xdr:col>111</xdr:col>
      <xdr:colOff>177800</xdr:colOff>
      <xdr:row>59</xdr:row>
      <xdr:rowOff>27495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0434300" y="101428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27495</xdr:rowOff>
    </xdr:from>
    <xdr:to>
      <xdr:col>107</xdr:col>
      <xdr:colOff>50800</xdr:colOff>
      <xdr:row>59</xdr:row>
      <xdr:rowOff>27534</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9545300" y="1014304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27534</xdr:rowOff>
    </xdr:from>
    <xdr:to>
      <xdr:col>102</xdr:col>
      <xdr:colOff>114300</xdr:colOff>
      <xdr:row>59</xdr:row>
      <xdr:rowOff>27610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8656300" y="1014308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130239</xdr:rowOff>
    </xdr:from>
    <xdr:to>
      <xdr:col>116</xdr:col>
      <xdr:colOff>114300</xdr:colOff>
      <xdr:row>59</xdr:row>
      <xdr:rowOff>60389</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100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45166</xdr:rowOff>
    </xdr:from>
    <xdr:ext cx="378565"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9989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147955</xdr:rowOff>
    </xdr:from>
    <xdr:to>
      <xdr:col>112</xdr:col>
      <xdr:colOff>38100</xdr:colOff>
      <xdr:row>59</xdr:row>
      <xdr:rowOff>78105</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69232</xdr:rowOff>
    </xdr:from>
    <xdr:ext cx="378565"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4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148145</xdr:rowOff>
    </xdr:from>
    <xdr:to>
      <xdr:col>107</xdr:col>
      <xdr:colOff>101600</xdr:colOff>
      <xdr:row>59</xdr:row>
      <xdr:rowOff>78295</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69422</xdr:rowOff>
    </xdr:from>
    <xdr:ext cx="378565"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5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148184</xdr:rowOff>
    </xdr:from>
    <xdr:to>
      <xdr:col>102</xdr:col>
      <xdr:colOff>165100</xdr:colOff>
      <xdr:row>59</xdr:row>
      <xdr:rowOff>78334</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69461</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6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148260</xdr:rowOff>
    </xdr:from>
    <xdr:to>
      <xdr:col>98</xdr:col>
      <xdr:colOff>38100</xdr:colOff>
      <xdr:row>59</xdr:row>
      <xdr:rowOff>78410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100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69537</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7017" y="1018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68921</xdr:rowOff>
    </xdr:from>
    <xdr:to>
      <xdr:col>116</xdr:col>
      <xdr:colOff>63500</xdr:colOff>
      <xdr:row>76</xdr:row>
      <xdr:rowOff>73090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3099121"/>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68824</xdr:rowOff>
    </xdr:from>
    <xdr:to>
      <xdr:col>111</xdr:col>
      <xdr:colOff>177800</xdr:colOff>
      <xdr:row>76</xdr:row>
      <xdr:rowOff>73090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0434300" y="1309902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47335</xdr:rowOff>
    </xdr:from>
    <xdr:to>
      <xdr:col>107</xdr:col>
      <xdr:colOff>50800</xdr:colOff>
      <xdr:row>76</xdr:row>
      <xdr:rowOff>68824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9545300" y="1307753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36057</xdr:rowOff>
    </xdr:from>
    <xdr:to>
      <xdr:col>102</xdr:col>
      <xdr:colOff>114300</xdr:colOff>
      <xdr:row>76</xdr:row>
      <xdr:rowOff>47335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656300" y="1306625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18121</xdr:rowOff>
    </xdr:from>
    <xdr:to>
      <xdr:col>116</xdr:col>
      <xdr:colOff>114300</xdr:colOff>
      <xdr:row>76</xdr:row>
      <xdr:rowOff>119721</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30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167998</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30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22290</xdr:rowOff>
    </xdr:from>
    <xdr:to>
      <xdr:col>112</xdr:col>
      <xdr:colOff>38100</xdr:colOff>
      <xdr:row>76</xdr:row>
      <xdr:rowOff>123890</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3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115017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18024</xdr:rowOff>
    </xdr:from>
    <xdr:to>
      <xdr:col>107</xdr:col>
      <xdr:colOff>101600</xdr:colOff>
      <xdr:row>76</xdr:row>
      <xdr:rowOff>119624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110751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1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167985</xdr:rowOff>
    </xdr:from>
    <xdr:to>
      <xdr:col>102</xdr:col>
      <xdr:colOff>165100</xdr:colOff>
      <xdr:row>76</xdr:row>
      <xdr:rowOff>98135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30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89262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1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156707</xdr:rowOff>
    </xdr:from>
    <xdr:to>
      <xdr:col>98</xdr:col>
      <xdr:colOff>38100</xdr:colOff>
      <xdr:row>76</xdr:row>
      <xdr:rowOff>86857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30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77984</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1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普通建設事業費（うち更新整備）及び積立金を除く項目で類似団体平均と比較して低い状況となっている。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令和２年度の特徴としては、松田小学校整備事業及び防災行政無線デジタル化改修事業により普通建設事業費（うち更新整備）が増加、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財政調整基金への積立により積立金が増加し、類似団体内平均を上回った。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また、類似団体内順位はほとんど変わらないものの、特別定額給付金事業により補助費が大きく増加した。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23571</xdr:rowOff>
    </xdr:from>
    <xdr:to>
      <xdr:col>24</xdr:col>
      <xdr:colOff>63500</xdr:colOff>
      <xdr:row>34</xdr:row>
      <xdr:rowOff>74549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852871"/>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23571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83732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34</xdr:row>
      <xdr:rowOff>8026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80898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33</xdr:row>
      <xdr:rowOff>160503</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80898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23749</xdr:rowOff>
    </xdr:from>
    <xdr:to>
      <xdr:col>24</xdr:col>
      <xdr:colOff>114300</xdr:colOff>
      <xdr:row>34</xdr:row>
      <xdr:rowOff>125349</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8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46626</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7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144221</xdr:rowOff>
    </xdr:from>
    <xdr:to>
      <xdr:col>20</xdr:col>
      <xdr:colOff>38100</xdr:colOff>
      <xdr:row>34</xdr:row>
      <xdr:rowOff>74371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90898</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100330</xdr:rowOff>
    </xdr:from>
    <xdr:to>
      <xdr:col>10</xdr:col>
      <xdr:colOff>165100</xdr:colOff>
      <xdr:row>34</xdr:row>
      <xdr:rowOff>30480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47007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109703</xdr:rowOff>
    </xdr:from>
    <xdr:to>
      <xdr:col>6</xdr:col>
      <xdr:colOff>38100</xdr:colOff>
      <xdr:row>34</xdr:row>
      <xdr:rowOff>39853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7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56380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5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141723</xdr:rowOff>
    </xdr:from>
    <xdr:to>
      <xdr:col>24</xdr:col>
      <xdr:colOff>63500</xdr:colOff>
      <xdr:row>57</xdr:row>
      <xdr:rowOff>159348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571473"/>
          <a:ext cx="838200" cy="3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142846</xdr:rowOff>
    </xdr:from>
    <xdr:to>
      <xdr:col>19</xdr:col>
      <xdr:colOff>177800</xdr:colOff>
      <xdr:row>57</xdr:row>
      <xdr:rowOff>159348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2908300" y="9915496"/>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130001</xdr:rowOff>
    </xdr:from>
    <xdr:to>
      <xdr:col>15</xdr:col>
      <xdr:colOff>50800</xdr:colOff>
      <xdr:row>57</xdr:row>
      <xdr:rowOff>142846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902651"/>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130001</xdr:rowOff>
    </xdr:from>
    <xdr:to>
      <xdr:col>10</xdr:col>
      <xdr:colOff>114300</xdr:colOff>
      <xdr:row>57</xdr:row>
      <xdr:rowOff>156678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90265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90923</xdr:rowOff>
    </xdr:from>
    <xdr:to>
      <xdr:col>24</xdr:col>
      <xdr:colOff>114300</xdr:colOff>
      <xdr:row>56</xdr:row>
      <xdr:rowOff>21073</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5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69350</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49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108548</xdr:rowOff>
    </xdr:from>
    <xdr:to>
      <xdr:col>20</xdr:col>
      <xdr:colOff>38100</xdr:colOff>
      <xdr:row>58</xdr:row>
      <xdr:rowOff>38698</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29825</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9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92046</xdr:rowOff>
    </xdr:from>
    <xdr:to>
      <xdr:col>15</xdr:col>
      <xdr:colOff>101600</xdr:colOff>
      <xdr:row>58</xdr:row>
      <xdr:rowOff>22196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13323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5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79201</xdr:rowOff>
    </xdr:from>
    <xdr:to>
      <xdr:col>10</xdr:col>
      <xdr:colOff>165100</xdr:colOff>
      <xdr:row>58</xdr:row>
      <xdr:rowOff>9351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8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105878</xdr:rowOff>
    </xdr:from>
    <xdr:to>
      <xdr:col>6</xdr:col>
      <xdr:colOff>38100</xdr:colOff>
      <xdr:row>58</xdr:row>
      <xdr:rowOff>36028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8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9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36747</xdr:rowOff>
    </xdr:from>
    <xdr:to>
      <xdr:col>24</xdr:col>
      <xdr:colOff>63500</xdr:colOff>
      <xdr:row>78</xdr:row>
      <xdr:rowOff>112421</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409847"/>
          <a:ext cx="838200" cy="7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112421</xdr:rowOff>
    </xdr:from>
    <xdr:to>
      <xdr:col>19</xdr:col>
      <xdr:colOff>177800</xdr:colOff>
      <xdr:row>78</xdr:row>
      <xdr:rowOff>150231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485521"/>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95352</xdr:rowOff>
    </xdr:from>
    <xdr:to>
      <xdr:col>15</xdr:col>
      <xdr:colOff>50800</xdr:colOff>
      <xdr:row>78</xdr:row>
      <xdr:rowOff>150231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468452"/>
          <a:ext cx="8890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95352</xdr:rowOff>
    </xdr:from>
    <xdr:to>
      <xdr:col>10</xdr:col>
      <xdr:colOff>114300</xdr:colOff>
      <xdr:row>78</xdr:row>
      <xdr:rowOff>160229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468452"/>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157397</xdr:rowOff>
    </xdr:from>
    <xdr:to>
      <xdr:col>24</xdr:col>
      <xdr:colOff>114300</xdr:colOff>
      <xdr:row>78</xdr:row>
      <xdr:rowOff>87547</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3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72324</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27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61621</xdr:rowOff>
    </xdr:from>
    <xdr:to>
      <xdr:col>20</xdr:col>
      <xdr:colOff>38100</xdr:colOff>
      <xdr:row>78</xdr:row>
      <xdr:rowOff>163221</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4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154348</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99431</xdr:rowOff>
    </xdr:from>
    <xdr:to>
      <xdr:col>15</xdr:col>
      <xdr:colOff>101600</xdr:colOff>
      <xdr:row>79</xdr:row>
      <xdr:rowOff>29581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20708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56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44552</xdr:rowOff>
    </xdr:from>
    <xdr:to>
      <xdr:col>10</xdr:col>
      <xdr:colOff>165100</xdr:colOff>
      <xdr:row>78</xdr:row>
      <xdr:rowOff>146152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137279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109429</xdr:rowOff>
    </xdr:from>
    <xdr:to>
      <xdr:col>6</xdr:col>
      <xdr:colOff>38100</xdr:colOff>
      <xdr:row>79</xdr:row>
      <xdr:rowOff>39579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4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30706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5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105519</xdr:rowOff>
    </xdr:from>
    <xdr:to>
      <xdr:col>24</xdr:col>
      <xdr:colOff>63500</xdr:colOff>
      <xdr:row>97</xdr:row>
      <xdr:rowOff>134040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736169"/>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67963</xdr:rowOff>
    </xdr:from>
    <xdr:to>
      <xdr:col>19</xdr:col>
      <xdr:colOff>177800</xdr:colOff>
      <xdr:row>97</xdr:row>
      <xdr:rowOff>134040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98613"/>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67963</xdr:rowOff>
    </xdr:from>
    <xdr:to>
      <xdr:col>15</xdr:col>
      <xdr:colOff>50800</xdr:colOff>
      <xdr:row>97</xdr:row>
      <xdr:rowOff>166022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98613"/>
          <a:ext cx="889000" cy="9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160807</xdr:rowOff>
    </xdr:from>
    <xdr:to>
      <xdr:col>10</xdr:col>
      <xdr:colOff>114300</xdr:colOff>
      <xdr:row>97</xdr:row>
      <xdr:rowOff>166022</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791457"/>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54719</xdr:rowOff>
    </xdr:from>
    <xdr:to>
      <xdr:col>24</xdr:col>
      <xdr:colOff>114300</xdr:colOff>
      <xdr:row>97</xdr:row>
      <xdr:rowOff>156319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141096</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83240</xdr:rowOff>
    </xdr:from>
    <xdr:to>
      <xdr:col>20</xdr:col>
      <xdr:colOff>38100</xdr:colOff>
      <xdr:row>98</xdr:row>
      <xdr:rowOff>13390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4517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17163</xdr:rowOff>
    </xdr:from>
    <xdr:to>
      <xdr:col>15</xdr:col>
      <xdr:colOff>101600</xdr:colOff>
      <xdr:row>97</xdr:row>
      <xdr:rowOff>118763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109890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115222</xdr:rowOff>
    </xdr:from>
    <xdr:to>
      <xdr:col>10</xdr:col>
      <xdr:colOff>165100</xdr:colOff>
      <xdr:row>98</xdr:row>
      <xdr:rowOff>45372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36499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110007</xdr:rowOff>
    </xdr:from>
    <xdr:to>
      <xdr:col>6</xdr:col>
      <xdr:colOff>38100</xdr:colOff>
      <xdr:row>98</xdr:row>
      <xdr:rowOff>40157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31284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142367</xdr:rowOff>
    </xdr:from>
    <xdr:to>
      <xdr:col>55</xdr:col>
      <xdr:colOff>0</xdr:colOff>
      <xdr:row>37</xdr:row>
      <xdr:rowOff>151892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48601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120269</xdr:rowOff>
    </xdr:from>
    <xdr:to>
      <xdr:col>50</xdr:col>
      <xdr:colOff>114300</xdr:colOff>
      <xdr:row>37</xdr:row>
      <xdr:rowOff>142367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4639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120269</xdr:rowOff>
    </xdr:from>
    <xdr:to>
      <xdr:col>45</xdr:col>
      <xdr:colOff>177800</xdr:colOff>
      <xdr:row>37</xdr:row>
      <xdr:rowOff>133985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46391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133985</xdr:rowOff>
    </xdr:from>
    <xdr:to>
      <xdr:col>41</xdr:col>
      <xdr:colOff>50800</xdr:colOff>
      <xdr:row>37</xdr:row>
      <xdr:rowOff>143510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6972300" y="6477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101092</xdr:rowOff>
    </xdr:from>
    <xdr:to>
      <xdr:col>55</xdr:col>
      <xdr:colOff>50800</xdr:colOff>
      <xdr:row>38</xdr:row>
      <xdr:rowOff>31242</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123969</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29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91567</xdr:rowOff>
    </xdr:from>
    <xdr:to>
      <xdr:col>50</xdr:col>
      <xdr:colOff>165100</xdr:colOff>
      <xdr:row>38</xdr:row>
      <xdr:rowOff>21717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38244</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69469</xdr:rowOff>
    </xdr:from>
    <xdr:to>
      <xdr:col>46</xdr:col>
      <xdr:colOff>38100</xdr:colOff>
      <xdr:row>37</xdr:row>
      <xdr:rowOff>171069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16146</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83185</xdr:rowOff>
    </xdr:from>
    <xdr:to>
      <xdr:col>41</xdr:col>
      <xdr:colOff>101600</xdr:colOff>
      <xdr:row>38</xdr:row>
      <xdr:rowOff>13335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29862</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20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92710</xdr:rowOff>
    </xdr:from>
    <xdr:to>
      <xdr:col>36</xdr:col>
      <xdr:colOff>165100</xdr:colOff>
      <xdr:row>38</xdr:row>
      <xdr:rowOff>22860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13987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144255</xdr:rowOff>
    </xdr:from>
    <xdr:to>
      <xdr:col>55</xdr:col>
      <xdr:colOff>0</xdr:colOff>
      <xdr:row>57</xdr:row>
      <xdr:rowOff>150273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916905"/>
          <a:ext cx="8382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141569</xdr:rowOff>
    </xdr:from>
    <xdr:to>
      <xdr:col>50</xdr:col>
      <xdr:colOff>114300</xdr:colOff>
      <xdr:row>57</xdr:row>
      <xdr:rowOff>150273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9914219"/>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139283</xdr:rowOff>
    </xdr:from>
    <xdr:to>
      <xdr:col>45</xdr:col>
      <xdr:colOff>177800</xdr:colOff>
      <xdr:row>57</xdr:row>
      <xdr:rowOff>141569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9119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112897</xdr:rowOff>
    </xdr:from>
    <xdr:to>
      <xdr:col>41</xdr:col>
      <xdr:colOff>50800</xdr:colOff>
      <xdr:row>57</xdr:row>
      <xdr:rowOff>139283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885547"/>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93455</xdr:rowOff>
    </xdr:from>
    <xdr:to>
      <xdr:col>55</xdr:col>
      <xdr:colOff>50800</xdr:colOff>
      <xdr:row>58</xdr:row>
      <xdr:rowOff>23605</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8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8382</xdr:rowOff>
    </xdr:from>
    <xdr:ext cx="469744"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99473</xdr:rowOff>
    </xdr:from>
    <xdr:to>
      <xdr:col>50</xdr:col>
      <xdr:colOff>165100</xdr:colOff>
      <xdr:row>58</xdr:row>
      <xdr:rowOff>29623</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20750</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99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90769</xdr:rowOff>
    </xdr:from>
    <xdr:to>
      <xdr:col>46</xdr:col>
      <xdr:colOff>38100</xdr:colOff>
      <xdr:row>58</xdr:row>
      <xdr:rowOff>20919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8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12046</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995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88483</xdr:rowOff>
    </xdr:from>
    <xdr:to>
      <xdr:col>41</xdr:col>
      <xdr:colOff>101600</xdr:colOff>
      <xdr:row>58</xdr:row>
      <xdr:rowOff>18633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8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9760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9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62097</xdr:rowOff>
    </xdr:from>
    <xdr:to>
      <xdr:col>36</xdr:col>
      <xdr:colOff>165100</xdr:colOff>
      <xdr:row>57</xdr:row>
      <xdr:rowOff>163697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8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154824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9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95377</xdr:rowOff>
    </xdr:from>
    <xdr:to>
      <xdr:col>55</xdr:col>
      <xdr:colOff>0</xdr:colOff>
      <xdr:row>78</xdr:row>
      <xdr:rowOff>111989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468477"/>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110413</xdr:rowOff>
    </xdr:from>
    <xdr:to>
      <xdr:col>50</xdr:col>
      <xdr:colOff>114300</xdr:colOff>
      <xdr:row>78</xdr:row>
      <xdr:rowOff>111989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8750300" y="13483513"/>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110413</xdr:rowOff>
    </xdr:from>
    <xdr:to>
      <xdr:col>45</xdr:col>
      <xdr:colOff>177800</xdr:colOff>
      <xdr:row>78</xdr:row>
      <xdr:rowOff>126695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483513"/>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121107</xdr:rowOff>
    </xdr:from>
    <xdr:to>
      <xdr:col>41</xdr:col>
      <xdr:colOff>50800</xdr:colOff>
      <xdr:row>78</xdr:row>
      <xdr:rowOff>126695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49420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44577</xdr:rowOff>
    </xdr:from>
    <xdr:to>
      <xdr:col>55</xdr:col>
      <xdr:colOff>50800</xdr:colOff>
      <xdr:row>78</xdr:row>
      <xdr:rowOff>146177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130954</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3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61189</xdr:rowOff>
    </xdr:from>
    <xdr:to>
      <xdr:col>50</xdr:col>
      <xdr:colOff>165100</xdr:colOff>
      <xdr:row>78</xdr:row>
      <xdr:rowOff>162789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4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153916</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52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59613</xdr:rowOff>
    </xdr:from>
    <xdr:to>
      <xdr:col>46</xdr:col>
      <xdr:colOff>38100</xdr:colOff>
      <xdr:row>78</xdr:row>
      <xdr:rowOff>161213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152340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75895</xdr:rowOff>
    </xdr:from>
    <xdr:to>
      <xdr:col>41</xdr:col>
      <xdr:colOff>101600</xdr:colOff>
      <xdr:row>79</xdr:row>
      <xdr:rowOff>6045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168622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5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70307</xdr:rowOff>
    </xdr:from>
    <xdr:to>
      <xdr:col>36</xdr:col>
      <xdr:colOff>165100</xdr:colOff>
      <xdr:row>79</xdr:row>
      <xdr:rowOff>457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163034</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67611</xdr:rowOff>
    </xdr:from>
    <xdr:to>
      <xdr:col>55</xdr:col>
      <xdr:colOff>0</xdr:colOff>
      <xdr:row>96</xdr:row>
      <xdr:rowOff>159331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526811"/>
          <a:ext cx="8382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41928</xdr:rowOff>
    </xdr:from>
    <xdr:to>
      <xdr:col>50</xdr:col>
      <xdr:colOff>114300</xdr:colOff>
      <xdr:row>96</xdr:row>
      <xdr:rowOff>67611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329678"/>
          <a:ext cx="889000" cy="1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41928</xdr:rowOff>
    </xdr:from>
    <xdr:to>
      <xdr:col>45</xdr:col>
      <xdr:colOff>177800</xdr:colOff>
      <xdr:row>96</xdr:row>
      <xdr:rowOff>131659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329678"/>
          <a:ext cx="889000" cy="2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131659</xdr:rowOff>
    </xdr:from>
    <xdr:to>
      <xdr:col>41</xdr:col>
      <xdr:colOff>50800</xdr:colOff>
      <xdr:row>96</xdr:row>
      <xdr:rowOff>135768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590859"/>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108531</xdr:rowOff>
    </xdr:from>
    <xdr:to>
      <xdr:col>55</xdr:col>
      <xdr:colOff>50800</xdr:colOff>
      <xdr:row>97</xdr:row>
      <xdr:rowOff>38681</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5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23458</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48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16811</xdr:rowOff>
    </xdr:from>
    <xdr:to>
      <xdr:col>50</xdr:col>
      <xdr:colOff>165100</xdr:colOff>
      <xdr:row>96</xdr:row>
      <xdr:rowOff>118411</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109538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5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162578</xdr:rowOff>
    </xdr:from>
    <xdr:to>
      <xdr:col>46</xdr:col>
      <xdr:colOff>38100</xdr:colOff>
      <xdr:row>95</xdr:row>
      <xdr:rowOff>92728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109255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0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80859</xdr:rowOff>
    </xdr:from>
    <xdr:to>
      <xdr:col>41</xdr:col>
      <xdr:colOff>101600</xdr:colOff>
      <xdr:row>97</xdr:row>
      <xdr:rowOff>11009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5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2136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84968</xdr:rowOff>
    </xdr:from>
    <xdr:to>
      <xdr:col>36</xdr:col>
      <xdr:colOff>165100</xdr:colOff>
      <xdr:row>97</xdr:row>
      <xdr:rowOff>15118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6245</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82898</xdr:rowOff>
    </xdr:from>
    <xdr:to>
      <xdr:col>85</xdr:col>
      <xdr:colOff>127000</xdr:colOff>
      <xdr:row>37</xdr:row>
      <xdr:rowOff>127867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426548"/>
          <a:ext cx="8382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82898</xdr:rowOff>
    </xdr:from>
    <xdr:to>
      <xdr:col>81</xdr:col>
      <xdr:colOff>50800</xdr:colOff>
      <xdr:row>38</xdr:row>
      <xdr:rowOff>63217</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426548"/>
          <a:ext cx="889000" cy="1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42001</xdr:rowOff>
    </xdr:from>
    <xdr:to>
      <xdr:col>76</xdr:col>
      <xdr:colOff>114300</xdr:colOff>
      <xdr:row>38</xdr:row>
      <xdr:rowOff>63217</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557101"/>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42001</xdr:rowOff>
    </xdr:from>
    <xdr:to>
      <xdr:col>71</xdr:col>
      <xdr:colOff>177800</xdr:colOff>
      <xdr:row>38</xdr:row>
      <xdr:rowOff>77825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557101"/>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77067</xdr:rowOff>
    </xdr:from>
    <xdr:to>
      <xdr:col>85</xdr:col>
      <xdr:colOff>177800</xdr:colOff>
      <xdr:row>38</xdr:row>
      <xdr:rowOff>7217</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4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55494</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32098</xdr:rowOff>
    </xdr:from>
    <xdr:to>
      <xdr:col>81</xdr:col>
      <xdr:colOff>101600</xdr:colOff>
      <xdr:row>37</xdr:row>
      <xdr:rowOff>133698</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3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150225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12417</xdr:rowOff>
    </xdr:from>
    <xdr:to>
      <xdr:col>76</xdr:col>
      <xdr:colOff>165100</xdr:colOff>
      <xdr:row>38</xdr:row>
      <xdr:rowOff>114017</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5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105144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162651</xdr:rowOff>
    </xdr:from>
    <xdr:to>
      <xdr:col>72</xdr:col>
      <xdr:colOff>38100</xdr:colOff>
      <xdr:row>38</xdr:row>
      <xdr:rowOff>92801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5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83928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27025</xdr:rowOff>
    </xdr:from>
    <xdr:to>
      <xdr:col>67</xdr:col>
      <xdr:colOff>101600</xdr:colOff>
      <xdr:row>38</xdr:row>
      <xdr:rowOff>128625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119752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6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17914</xdr:rowOff>
    </xdr:from>
    <xdr:to>
      <xdr:col>85</xdr:col>
      <xdr:colOff>127000</xdr:colOff>
      <xdr:row>58</xdr:row>
      <xdr:rowOff>46000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790564"/>
          <a:ext cx="838200" cy="1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46000</xdr:rowOff>
    </xdr:from>
    <xdr:to>
      <xdr:col>81</xdr:col>
      <xdr:colOff>50800</xdr:colOff>
      <xdr:row>58</xdr:row>
      <xdr:rowOff>60654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9990100"/>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54398</xdr:rowOff>
    </xdr:from>
    <xdr:to>
      <xdr:col>76</xdr:col>
      <xdr:colOff>114300</xdr:colOff>
      <xdr:row>58</xdr:row>
      <xdr:rowOff>60654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9998498"/>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54398</xdr:rowOff>
    </xdr:from>
    <xdr:to>
      <xdr:col>71</xdr:col>
      <xdr:colOff>177800</xdr:colOff>
      <xdr:row>58</xdr:row>
      <xdr:rowOff>58025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999849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138564</xdr:rowOff>
    </xdr:from>
    <xdr:to>
      <xdr:col>85</xdr:col>
      <xdr:colOff>177800</xdr:colOff>
      <xdr:row>57</xdr:row>
      <xdr:rowOff>68714</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161441</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166650</xdr:rowOff>
    </xdr:from>
    <xdr:to>
      <xdr:col>81</xdr:col>
      <xdr:colOff>101600</xdr:colOff>
      <xdr:row>58</xdr:row>
      <xdr:rowOff>96800</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9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87927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10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9854</xdr:rowOff>
    </xdr:from>
    <xdr:to>
      <xdr:col>76</xdr:col>
      <xdr:colOff>165100</xdr:colOff>
      <xdr:row>58</xdr:row>
      <xdr:rowOff>111454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99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102581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0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3598</xdr:rowOff>
    </xdr:from>
    <xdr:to>
      <xdr:col>72</xdr:col>
      <xdr:colOff>38100</xdr:colOff>
      <xdr:row>58</xdr:row>
      <xdr:rowOff>105198</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994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96325</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0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7225</xdr:rowOff>
    </xdr:from>
    <xdr:to>
      <xdr:col>67</xdr:col>
      <xdr:colOff>101600</xdr:colOff>
      <xdr:row>58</xdr:row>
      <xdr:rowOff>108825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9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99952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0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76240</xdr:rowOff>
    </xdr:from>
    <xdr:to>
      <xdr:col>85</xdr:col>
      <xdr:colOff>127000</xdr:colOff>
      <xdr:row>78</xdr:row>
      <xdr:rowOff>106942</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449340"/>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106942</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480042"/>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25440</xdr:rowOff>
    </xdr:from>
    <xdr:to>
      <xdr:col>85</xdr:col>
      <xdr:colOff>177800</xdr:colOff>
      <xdr:row>78</xdr:row>
      <xdr:rowOff>127040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118784</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3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56142</xdr:rowOff>
    </xdr:from>
    <xdr:to>
      <xdr:col>81</xdr:col>
      <xdr:colOff>101600</xdr:colOff>
      <xdr:row>78</xdr:row>
      <xdr:rowOff>157742</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148869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52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117030</xdr:rowOff>
    </xdr:from>
    <xdr:to>
      <xdr:col>85</xdr:col>
      <xdr:colOff>127000</xdr:colOff>
      <xdr:row>97</xdr:row>
      <xdr:rowOff>147740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747680"/>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137871</xdr:rowOff>
    </xdr:from>
    <xdr:to>
      <xdr:col>81</xdr:col>
      <xdr:colOff>50800</xdr:colOff>
      <xdr:row>97</xdr:row>
      <xdr:rowOff>147740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68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137871</xdr:rowOff>
    </xdr:from>
    <xdr:to>
      <xdr:col>76</xdr:col>
      <xdr:colOff>114300</xdr:colOff>
      <xdr:row>97</xdr:row>
      <xdr:rowOff>149972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3703300" y="16768521"/>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149972</xdr:rowOff>
    </xdr:from>
    <xdr:to>
      <xdr:col>71</xdr:col>
      <xdr:colOff>177800</xdr:colOff>
      <xdr:row>97</xdr:row>
      <xdr:rowOff>152608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2814300" y="16780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66230</xdr:rowOff>
    </xdr:from>
    <xdr:to>
      <xdr:col>85</xdr:col>
      <xdr:colOff>177800</xdr:colOff>
      <xdr:row>97</xdr:row>
      <xdr:rowOff>167830</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44657</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6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96940</xdr:rowOff>
    </xdr:from>
    <xdr:to>
      <xdr:col>81</xdr:col>
      <xdr:colOff>101600</xdr:colOff>
      <xdr:row>98</xdr:row>
      <xdr:rowOff>27090</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18217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87071</xdr:rowOff>
    </xdr:from>
    <xdr:to>
      <xdr:col>76</xdr:col>
      <xdr:colOff>165100</xdr:colOff>
      <xdr:row>98</xdr:row>
      <xdr:rowOff>17221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99172</xdr:rowOff>
    </xdr:from>
    <xdr:to>
      <xdr:col>72</xdr:col>
      <xdr:colOff>38100</xdr:colOff>
      <xdr:row>98</xdr:row>
      <xdr:rowOff>29322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20449</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101808</xdr:rowOff>
    </xdr:from>
    <xdr:to>
      <xdr:col>67</xdr:col>
      <xdr:colOff>101600</xdr:colOff>
      <xdr:row>98</xdr:row>
      <xdr:rowOff>31958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23085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8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議会費、労働費及び教育費を除く項目で類似団体平均と比較して低い状況となっている。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令和２年度の特徴としては、松田小学校整備事業により教育費が増加し、類似団体内平均を上回った。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また、類似団体内順位はほとんど変わらないものの、特別定額給付金事業により総務費が大きく増加した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近年は、臨時財政対策債の償還費が嵩んできており公債費が増加傾向にあるため、計画的な財政運営が必要である。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おいては、令和２年度は、普通交付税及び地方消費税交付金の増加に加え、財政調整基金に積み立てをしたことにより、標準財政規模比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連結実質赤字比率において、過去赤字額が算出されたことはなく、常に黒字で推移している。</a:t>
          </a:r>
        </a:p>
        <a:p>
          <a:r>
            <a:rPr kumimoji="1" lang="ja-JP" altLang="en-US" sz="1400">
              <a:latin typeface="ＭＳ ゴシック" pitchFamily="49" charset="-128"/>
              <a:ea typeface="ＭＳ ゴシック" pitchFamily="49" charset="-128"/>
            </a:rPr>
            <a:t>令和２年度の黒字額の標準財政規模比を見ると一般会計では、対前年度比</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ポイントの増となっている。その要因は、地方交付税及び地方消費税交付金の増によるところが大きい。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7003274</v>
      </c>
      <c r="BO4" s="395"/>
      <c r="BP4" s="395"/>
      <c r="BQ4" s="395"/>
      <c r="BR4" s="395"/>
      <c r="BS4" s="395"/>
      <c r="BT4" s="395"/>
      <c r="BU4" s="396"/>
      <c r="BV4" s="394">
        <v>4639701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12.3</v>
      </c>
      <c r="CU4" s="401"/>
      <c r="CV4" s="401"/>
      <c r="CW4" s="401"/>
      <c r="CX4" s="401"/>
      <c r="CY4" s="401"/>
      <c r="CZ4" s="401"/>
      <c r="DA4" s="402"/>
      <c r="DB4" s="400">
        <v>7.2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6621228</v>
      </c>
      <c r="BO5" s="432"/>
      <c r="BP5" s="432"/>
      <c r="BQ5" s="432"/>
      <c r="BR5" s="432"/>
      <c r="BS5" s="432"/>
      <c r="BT5" s="432"/>
      <c r="BU5" s="433"/>
      <c r="BV5" s="431">
        <v>4399608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86.7</v>
      </c>
      <c r="CU5" s="429"/>
      <c r="CV5" s="429"/>
      <c r="CW5" s="429"/>
      <c r="CX5" s="429"/>
      <c r="CY5" s="429"/>
      <c r="CZ5" s="429"/>
      <c r="DA5" s="430"/>
      <c r="DB5" s="428">
        <v>88.9</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382046</v>
      </c>
      <c r="BO6" s="432"/>
      <c r="BP6" s="432"/>
      <c r="BQ6" s="432"/>
      <c r="BR6" s="432"/>
      <c r="BS6" s="432"/>
      <c r="BT6" s="432"/>
      <c r="BU6" s="433"/>
      <c r="BV6" s="431">
        <v>240093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92.2</v>
      </c>
      <c r="CU6" s="469"/>
      <c r="CV6" s="469"/>
      <c r="CW6" s="469"/>
      <c r="CX6" s="469"/>
      <c r="CY6" s="469"/>
      <c r="CZ6" s="469"/>
      <c r="DA6" s="470"/>
      <c r="DB6" s="468">
        <v>94.4</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10465</v>
      </c>
      <c r="BO7" s="432"/>
      <c r="BP7" s="432"/>
      <c r="BQ7" s="432"/>
      <c r="BR7" s="432"/>
      <c r="BS7" s="432"/>
      <c r="BT7" s="432"/>
      <c r="BU7" s="433"/>
      <c r="BV7" s="431">
        <v>33779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3024979</v>
      </c>
      <c r="CU7" s="432"/>
      <c r="CV7" s="432"/>
      <c r="CW7" s="432"/>
      <c r="CX7" s="432"/>
      <c r="CY7" s="432"/>
      <c r="CZ7" s="432"/>
      <c r="DA7" s="433"/>
      <c r="DB7" s="431">
        <v>2865380</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371581</v>
      </c>
      <c r="BO8" s="432"/>
      <c r="BP8" s="432"/>
      <c r="BQ8" s="432"/>
      <c r="BR8" s="432"/>
      <c r="BS8" s="432"/>
      <c r="BT8" s="432"/>
      <c r="BU8" s="433"/>
      <c r="BV8" s="431">
        <v>206314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0.65</v>
      </c>
      <c r="CU8" s="472"/>
      <c r="CV8" s="472"/>
      <c r="CW8" s="472"/>
      <c r="CX8" s="472"/>
      <c r="CY8" s="472"/>
      <c r="CZ8" s="472"/>
      <c r="DA8" s="473"/>
      <c r="DB8" s="471">
        <v>0.65</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10836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165267</v>
      </c>
      <c r="BO9" s="432"/>
      <c r="BP9" s="432"/>
      <c r="BQ9" s="432"/>
      <c r="BR9" s="432"/>
      <c r="BS9" s="432"/>
      <c r="BT9" s="432"/>
      <c r="BU9" s="433"/>
      <c r="BV9" s="431">
        <v>57697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9.6999999999999993</v>
      </c>
      <c r="CU9" s="429"/>
      <c r="CV9" s="429"/>
      <c r="CW9" s="429"/>
      <c r="CX9" s="429"/>
      <c r="CY9" s="429"/>
      <c r="CZ9" s="429"/>
      <c r="DA9" s="430"/>
      <c r="DB9" s="428">
        <v>10.5</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11171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431012</v>
      </c>
      <c r="BO10" s="432"/>
      <c r="BP10" s="432"/>
      <c r="BQ10" s="432"/>
      <c r="BR10" s="432"/>
      <c r="BS10" s="432"/>
      <c r="BT10" s="432"/>
      <c r="BU10" s="433"/>
      <c r="BV10" s="431">
        <v>12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10931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45000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10814</v>
      </c>
      <c r="S13" s="516"/>
      <c r="T13" s="516"/>
      <c r="U13" s="516"/>
      <c r="V13" s="517"/>
      <c r="W13" s="447" t="s">
        <v>138</v>
      </c>
      <c r="X13" s="448"/>
      <c r="Y13" s="448"/>
      <c r="Z13" s="448"/>
      <c r="AA13" s="448"/>
      <c r="AB13" s="438"/>
      <c r="AC13" s="482">
        <v>157</v>
      </c>
      <c r="AD13" s="483"/>
      <c r="AE13" s="483"/>
      <c r="AF13" s="483"/>
      <c r="AG13" s="525"/>
      <c r="AH13" s="482">
        <v>162</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551279</v>
      </c>
      <c r="BO13" s="432"/>
      <c r="BP13" s="432"/>
      <c r="BQ13" s="432"/>
      <c r="BR13" s="432"/>
      <c r="BS13" s="432"/>
      <c r="BT13" s="432"/>
      <c r="BU13" s="433"/>
      <c r="BV13" s="431">
        <v>57709</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5.5</v>
      </c>
      <c r="CU13" s="429"/>
      <c r="CV13" s="429"/>
      <c r="CW13" s="429"/>
      <c r="CX13" s="429"/>
      <c r="CY13" s="429"/>
      <c r="CZ13" s="429"/>
      <c r="DA13" s="430"/>
      <c r="DB13" s="428">
        <v>5.3</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11116</v>
      </c>
      <c r="S14" s="516"/>
      <c r="T14" s="516"/>
      <c r="U14" s="516"/>
      <c r="V14" s="517"/>
      <c r="W14" s="421"/>
      <c r="X14" s="422"/>
      <c r="Y14" s="422"/>
      <c r="Z14" s="422"/>
      <c r="AA14" s="422"/>
      <c r="AB14" s="411"/>
      <c r="AC14" s="518">
        <v>3</v>
      </c>
      <c r="AD14" s="519"/>
      <c r="AE14" s="519"/>
      <c r="AF14" s="519"/>
      <c r="AG14" s="520"/>
      <c r="AH14" s="518">
        <v>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49.2</v>
      </c>
      <c r="CU14" s="530"/>
      <c r="CV14" s="530"/>
      <c r="CW14" s="530"/>
      <c r="CX14" s="530"/>
      <c r="CY14" s="530"/>
      <c r="CZ14" s="530"/>
      <c r="DA14" s="531"/>
      <c r="DB14" s="529">
        <v>65.3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145</v>
      </c>
      <c r="N15" s="523"/>
      <c r="O15" s="523"/>
      <c r="P15" s="523"/>
      <c r="Q15" s="524"/>
      <c r="R15" s="515">
        <v>10965</v>
      </c>
      <c r="S15" s="516"/>
      <c r="T15" s="516"/>
      <c r="U15" s="516"/>
      <c r="V15" s="517"/>
      <c r="W15" s="447" t="s">
        <v>146</v>
      </c>
      <c r="X15" s="448"/>
      <c r="Y15" s="448"/>
      <c r="Z15" s="448"/>
      <c r="AA15" s="448"/>
      <c r="AB15" s="438"/>
      <c r="AC15" s="482">
        <v>1306</v>
      </c>
      <c r="AD15" s="483"/>
      <c r="AE15" s="483"/>
      <c r="AF15" s="483"/>
      <c r="AG15" s="525"/>
      <c r="AH15" s="482">
        <v>1410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1527457</v>
      </c>
      <c r="BO15" s="395"/>
      <c r="BP15" s="395"/>
      <c r="BQ15" s="395"/>
      <c r="BR15" s="395"/>
      <c r="BS15" s="395"/>
      <c r="BT15" s="395"/>
      <c r="BU15" s="396"/>
      <c r="BV15" s="394">
        <v>1470318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25.2</v>
      </c>
      <c r="AD16" s="519"/>
      <c r="AE16" s="519"/>
      <c r="AF16" s="519"/>
      <c r="AG16" s="520"/>
      <c r="AH16" s="518">
        <v>26</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2439934</v>
      </c>
      <c r="BO16" s="432"/>
      <c r="BP16" s="432"/>
      <c r="BQ16" s="432"/>
      <c r="BR16" s="432"/>
      <c r="BS16" s="432"/>
      <c r="BT16" s="432"/>
      <c r="BU16" s="433"/>
      <c r="BV16" s="431">
        <v>2304882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3728</v>
      </c>
      <c r="AD17" s="483"/>
      <c r="AE17" s="483"/>
      <c r="AF17" s="483"/>
      <c r="AG17" s="525"/>
      <c r="AH17" s="482">
        <v>3846</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1942586</v>
      </c>
      <c r="BO17" s="432"/>
      <c r="BP17" s="432"/>
      <c r="BQ17" s="432"/>
      <c r="BR17" s="432"/>
      <c r="BS17" s="432"/>
      <c r="BT17" s="432"/>
      <c r="BU17" s="433"/>
      <c r="BV17" s="431">
        <v>1881596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37.75</v>
      </c>
      <c r="M18" s="547"/>
      <c r="N18" s="547"/>
      <c r="O18" s="547"/>
      <c r="P18" s="547"/>
      <c r="Q18" s="547"/>
      <c r="R18" s="548"/>
      <c r="S18" s="548"/>
      <c r="T18" s="548"/>
      <c r="U18" s="548"/>
      <c r="V18" s="549"/>
      <c r="W18" s="449"/>
      <c r="X18" s="450"/>
      <c r="Y18" s="450"/>
      <c r="Z18" s="450"/>
      <c r="AA18" s="450"/>
      <c r="AB18" s="441"/>
      <c r="AC18" s="550">
        <v>71.8</v>
      </c>
      <c r="AD18" s="551"/>
      <c r="AE18" s="551"/>
      <c r="AF18" s="551"/>
      <c r="AG18" s="552"/>
      <c r="AH18" s="550">
        <v>71</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2665024</v>
      </c>
      <c r="BO18" s="432"/>
      <c r="BP18" s="432"/>
      <c r="BQ18" s="432"/>
      <c r="BR18" s="432"/>
      <c r="BS18" s="432"/>
      <c r="BT18" s="432"/>
      <c r="BU18" s="433"/>
      <c r="BV18" s="431">
        <v>2618257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287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4001631</v>
      </c>
      <c r="BO19" s="432"/>
      <c r="BP19" s="432"/>
      <c r="BQ19" s="432"/>
      <c r="BR19" s="432"/>
      <c r="BS19" s="432"/>
      <c r="BT19" s="432"/>
      <c r="BU19" s="433"/>
      <c r="BV19" s="431">
        <v>3319894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4572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4790005</v>
      </c>
      <c r="BO23" s="432"/>
      <c r="BP23" s="432"/>
      <c r="BQ23" s="432"/>
      <c r="BR23" s="432"/>
      <c r="BS23" s="432"/>
      <c r="BT23" s="432"/>
      <c r="BU23" s="433"/>
      <c r="BV23" s="431">
        <v>4455857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7470</v>
      </c>
      <c r="R24" s="483"/>
      <c r="S24" s="483"/>
      <c r="T24" s="483"/>
      <c r="U24" s="483"/>
      <c r="V24" s="525"/>
      <c r="W24" s="584"/>
      <c r="X24" s="572"/>
      <c r="Y24" s="573"/>
      <c r="Z24" s="481" t="s">
        <v>170</v>
      </c>
      <c r="AA24" s="461"/>
      <c r="AB24" s="461"/>
      <c r="AC24" s="461"/>
      <c r="AD24" s="461"/>
      <c r="AE24" s="461"/>
      <c r="AF24" s="461"/>
      <c r="AG24" s="462"/>
      <c r="AH24" s="482">
        <v>91</v>
      </c>
      <c r="AI24" s="483"/>
      <c r="AJ24" s="483"/>
      <c r="AK24" s="483"/>
      <c r="AL24" s="525"/>
      <c r="AM24" s="482">
        <v>268086</v>
      </c>
      <c r="AN24" s="483"/>
      <c r="AO24" s="483"/>
      <c r="AP24" s="483"/>
      <c r="AQ24" s="483"/>
      <c r="AR24" s="525"/>
      <c r="AS24" s="482">
        <v>2946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4074584</v>
      </c>
      <c r="BO24" s="432"/>
      <c r="BP24" s="432"/>
      <c r="BQ24" s="432"/>
      <c r="BR24" s="432"/>
      <c r="BS24" s="432"/>
      <c r="BT24" s="432"/>
      <c r="BU24" s="433"/>
      <c r="BV24" s="431">
        <v>3748921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1</v>
      </c>
      <c r="M25" s="483"/>
      <c r="N25" s="483"/>
      <c r="O25" s="483"/>
      <c r="P25" s="525"/>
      <c r="Q25" s="482">
        <v>6130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127</v>
      </c>
      <c r="AN25" s="483"/>
      <c r="AO25" s="483"/>
      <c r="AP25" s="483"/>
      <c r="AQ25" s="483"/>
      <c r="AR25" s="525"/>
      <c r="AS25" s="482" t="s">
        <v>127</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604072</v>
      </c>
      <c r="BO25" s="395"/>
      <c r="BP25" s="395"/>
      <c r="BQ25" s="395"/>
      <c r="BR25" s="395"/>
      <c r="BS25" s="395"/>
      <c r="BT25" s="395"/>
      <c r="BU25" s="396"/>
      <c r="BV25" s="394">
        <v>3583411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176</v>
      </c>
      <c r="F26" s="461"/>
      <c r="G26" s="461"/>
      <c r="H26" s="461"/>
      <c r="I26" s="461"/>
      <c r="J26" s="461"/>
      <c r="K26" s="462"/>
      <c r="L26" s="482">
        <v>1</v>
      </c>
      <c r="M26" s="483"/>
      <c r="N26" s="483"/>
      <c r="O26" s="483"/>
      <c r="P26" s="525"/>
      <c r="Q26" s="482">
        <v>5820</v>
      </c>
      <c r="R26" s="483"/>
      <c r="S26" s="483"/>
      <c r="T26" s="483"/>
      <c r="U26" s="483"/>
      <c r="V26" s="525"/>
      <c r="W26" s="584"/>
      <c r="X26" s="572"/>
      <c r="Y26" s="573"/>
      <c r="Z26" s="481" t="s">
        <v>177</v>
      </c>
      <c r="AA26" s="594"/>
      <c r="AB26" s="594"/>
      <c r="AC26" s="594"/>
      <c r="AD26" s="594"/>
      <c r="AE26" s="594"/>
      <c r="AF26" s="594"/>
      <c r="AG26" s="595"/>
      <c r="AH26" s="482" t="s">
        <v>136</v>
      </c>
      <c r="AI26" s="483"/>
      <c r="AJ26" s="483"/>
      <c r="AK26" s="483"/>
      <c r="AL26" s="525"/>
      <c r="AM26" s="482" t="s">
        <v>178</v>
      </c>
      <c r="AN26" s="483"/>
      <c r="AO26" s="483"/>
      <c r="AP26" s="483"/>
      <c r="AQ26" s="483"/>
      <c r="AR26" s="525"/>
      <c r="AS26" s="482" t="s">
        <v>136</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61"/>
      <c r="G27" s="461"/>
      <c r="H27" s="461"/>
      <c r="I27" s="461"/>
      <c r="J27" s="461"/>
      <c r="K27" s="462"/>
      <c r="L27" s="482">
        <v>1</v>
      </c>
      <c r="M27" s="483"/>
      <c r="N27" s="483"/>
      <c r="O27" s="483"/>
      <c r="P27" s="525"/>
      <c r="Q27" s="482">
        <v>3500</v>
      </c>
      <c r="R27" s="483"/>
      <c r="S27" s="483"/>
      <c r="T27" s="483"/>
      <c r="U27" s="483"/>
      <c r="V27" s="525"/>
      <c r="W27" s="584"/>
      <c r="X27" s="572"/>
      <c r="Y27" s="573"/>
      <c r="Z27" s="481" t="s">
        <v>181</v>
      </c>
      <c r="AA27" s="461"/>
      <c r="AB27" s="461"/>
      <c r="AC27" s="461"/>
      <c r="AD27" s="461"/>
      <c r="AE27" s="461"/>
      <c r="AF27" s="461"/>
      <c r="AG27" s="462"/>
      <c r="AH27" s="482">
        <v>10</v>
      </c>
      <c r="AI27" s="483"/>
      <c r="AJ27" s="483"/>
      <c r="AK27" s="483"/>
      <c r="AL27" s="525"/>
      <c r="AM27" s="482">
        <v>27880</v>
      </c>
      <c r="AN27" s="483"/>
      <c r="AO27" s="483"/>
      <c r="AP27" s="483"/>
      <c r="AQ27" s="483"/>
      <c r="AR27" s="525"/>
      <c r="AS27" s="482">
        <v>2788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366868</v>
      </c>
      <c r="BO27" s="608"/>
      <c r="BP27" s="608"/>
      <c r="BQ27" s="608"/>
      <c r="BR27" s="608"/>
      <c r="BS27" s="608"/>
      <c r="BT27" s="608"/>
      <c r="BU27" s="609"/>
      <c r="BV27" s="607">
        <v>366862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183</v>
      </c>
      <c r="F28" s="461"/>
      <c r="G28" s="461"/>
      <c r="H28" s="461"/>
      <c r="I28" s="461"/>
      <c r="J28" s="461"/>
      <c r="K28" s="462"/>
      <c r="L28" s="482">
        <v>1</v>
      </c>
      <c r="M28" s="483"/>
      <c r="N28" s="483"/>
      <c r="O28" s="483"/>
      <c r="P28" s="525"/>
      <c r="Q28" s="482">
        <v>2700</v>
      </c>
      <c r="R28" s="483"/>
      <c r="S28" s="483"/>
      <c r="T28" s="483"/>
      <c r="U28" s="483"/>
      <c r="V28" s="525"/>
      <c r="W28" s="584"/>
      <c r="X28" s="572"/>
      <c r="Y28" s="573"/>
      <c r="Z28" s="481" t="s">
        <v>184</v>
      </c>
      <c r="AA28" s="461"/>
      <c r="AB28" s="461"/>
      <c r="AC28" s="461"/>
      <c r="AD28" s="461"/>
      <c r="AE28" s="461"/>
      <c r="AF28" s="461"/>
      <c r="AG28" s="462"/>
      <c r="AH28" s="482" t="s">
        <v>136</v>
      </c>
      <c r="AI28" s="483"/>
      <c r="AJ28" s="483"/>
      <c r="AK28" s="483"/>
      <c r="AL28" s="525"/>
      <c r="AM28" s="482" t="s">
        <v>174</v>
      </c>
      <c r="AN28" s="483"/>
      <c r="AO28" s="483"/>
      <c r="AP28" s="483"/>
      <c r="AQ28" s="483"/>
      <c r="AR28" s="525"/>
      <c r="AS28" s="482" t="s">
        <v>136</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740678</v>
      </c>
      <c r="BO28" s="395"/>
      <c r="BP28" s="395"/>
      <c r="BQ28" s="395"/>
      <c r="BR28" s="395"/>
      <c r="BS28" s="395"/>
      <c r="BT28" s="395"/>
      <c r="BU28" s="396"/>
      <c r="BV28" s="394">
        <v>354666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186</v>
      </c>
      <c r="F29" s="461"/>
      <c r="G29" s="461"/>
      <c r="H29" s="461"/>
      <c r="I29" s="461"/>
      <c r="J29" s="461"/>
      <c r="K29" s="462"/>
      <c r="L29" s="482">
        <v>10</v>
      </c>
      <c r="M29" s="483"/>
      <c r="N29" s="483"/>
      <c r="O29" s="483"/>
      <c r="P29" s="525"/>
      <c r="Q29" s="482">
        <v>2500</v>
      </c>
      <c r="R29" s="483"/>
      <c r="S29" s="483"/>
      <c r="T29" s="483"/>
      <c r="U29" s="483"/>
      <c r="V29" s="525"/>
      <c r="W29" s="585"/>
      <c r="X29" s="586"/>
      <c r="Y29" s="587"/>
      <c r="Z29" s="481" t="s">
        <v>187</v>
      </c>
      <c r="AA29" s="461"/>
      <c r="AB29" s="461"/>
      <c r="AC29" s="461"/>
      <c r="AD29" s="461"/>
      <c r="AE29" s="461"/>
      <c r="AF29" s="461"/>
      <c r="AG29" s="462"/>
      <c r="AH29" s="482">
        <v>101</v>
      </c>
      <c r="AI29" s="483"/>
      <c r="AJ29" s="483"/>
      <c r="AK29" s="483"/>
      <c r="AL29" s="525"/>
      <c r="AM29" s="482">
        <v>295966</v>
      </c>
      <c r="AN29" s="483"/>
      <c r="AO29" s="483"/>
      <c r="AP29" s="483"/>
      <c r="AQ29" s="483"/>
      <c r="AR29" s="525"/>
      <c r="AS29" s="482">
        <v>2930</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785</v>
      </c>
      <c r="BO29" s="432"/>
      <c r="BP29" s="432"/>
      <c r="BQ29" s="432"/>
      <c r="BR29" s="432"/>
      <c r="BS29" s="432"/>
      <c r="BT29" s="432"/>
      <c r="BU29" s="433"/>
      <c r="BV29" s="431">
        <v>785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290318</v>
      </c>
      <c r="BO30" s="608"/>
      <c r="BP30" s="608"/>
      <c r="BQ30" s="608"/>
      <c r="BR30" s="608"/>
      <c r="BS30" s="608"/>
      <c r="BT30" s="608"/>
      <c r="BU30" s="609"/>
      <c r="BV30" s="607">
        <v>327282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198</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上水道事業会計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寄簡易水道事業特別会計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南足柄市外五ケ市町組合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有限会社　みやまの里</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用地取得特別会計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国民健康保険診療所事業特別会計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IF('各会計、関係団体の財政状況及び健全化判断比率'!B34="","",'各会計、関係団体の財政状況及び健全化判断比率'!B34)</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松田町外二ヶ町組合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足柄上衛生組合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足柄東部清掃組合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松田町外三ケ町組合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神奈川県市町村職員退職手当組合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神奈川県後期高齢者医療広域連合（一般会計）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神奈川県後期高齢者医療広域連合（特別会計）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神奈川県町村情報システム共同事業組合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hEzLbJIKpSkYaogOZcsFqGn5e2WRGaZvGhyVVvh8FVGJZCj7IjdwNKpb9Aah0Btpn/GdZxNNqemwOToOHR4bQw==" saltValue="WRldRdGopjTYGpGZ/Y+Z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12" t="s">
        <v>567</v>
      </c>
      <c r="D34" s="1212"/>
      <c r="E34" s="1213"/>
      <c r="F34" s="32">
        <v>13.23</v>
      </c>
      <c r="G34" s="33">
        <v>14.03</v>
      </c>
      <c r="H34" s="33">
        <v>14.51</v>
      </c>
      <c r="I34" s="33">
        <v>15.24</v>
      </c>
      <c r="J34" s="34">
        <v>15.24</v>
      </c>
      <c r="K34" s="22"/>
      <c r="L34" s="22"/>
      <c r="M34" s="22"/>
      <c r="N34" s="22"/>
      <c r="O34" s="22"/>
      <c r="P34" s="22"/>
    </row>
    <row r="35" spans="1:16" ht="39" customHeight="1" x14ac:dyDescent="0.2">
      <c r="A35" s="22"/>
      <c r="B35" s="35"/>
      <c r="C35" s="1206" t="s">
        <v>568</v>
      </c>
      <c r="D35" s="1207"/>
      <c r="E35" s="1208"/>
      <c r="F35" s="36">
        <v>6.93</v>
      </c>
      <c r="G35" s="37">
        <v>10.08</v>
      </c>
      <c r="H35" s="37">
        <v>5.1100000000000003</v>
      </c>
      <c r="I35" s="37">
        <v>7.19</v>
      </c>
      <c r="J35" s="38">
        <v>12.28</v>
      </c>
      <c r="K35" s="22"/>
      <c r="L35" s="22"/>
      <c r="M35" s="22"/>
      <c r="N35" s="22"/>
      <c r="O35" s="22"/>
      <c r="P35" s="22"/>
    </row>
    <row r="36" spans="1:16" ht="39" customHeight="1" x14ac:dyDescent="0.2">
      <c r="A36" s="22"/>
      <c r="B36" s="35"/>
      <c r="C36" s="1206" t="s">
        <v>569</v>
      </c>
      <c r="D36" s="1207"/>
      <c r="E36" s="1208"/>
      <c r="F36" s="36">
        <v>5.56</v>
      </c>
      <c r="G36" s="37">
        <v>5.34</v>
      </c>
      <c r="H36" s="37">
        <v>1.34</v>
      </c>
      <c r="I36" s="37">
        <v>2.82</v>
      </c>
      <c r="J36" s="38">
        <v>2.56</v>
      </c>
      <c r="K36" s="22"/>
      <c r="L36" s="22"/>
      <c r="M36" s="22"/>
      <c r="N36" s="22"/>
      <c r="O36" s="22"/>
      <c r="P36" s="22"/>
    </row>
    <row r="37" spans="1:16" ht="39" customHeight="1" x14ac:dyDescent="0.2">
      <c r="A37" s="22"/>
      <c r="B37" s="35"/>
      <c r="C37" s="1206" t="s">
        <v>570</v>
      </c>
      <c r="D37" s="1207"/>
      <c r="E37" s="1208"/>
      <c r="F37" s="36">
        <v>1.56</v>
      </c>
      <c r="G37" s="37">
        <v>2.15</v>
      </c>
      <c r="H37" s="37">
        <v>3.08</v>
      </c>
      <c r="I37" s="37">
        <v>2.86</v>
      </c>
      <c r="J37" s="38">
        <v>2.2200000000000002</v>
      </c>
      <c r="K37" s="22"/>
      <c r="L37" s="22"/>
      <c r="M37" s="22"/>
      <c r="N37" s="22"/>
      <c r="O37" s="22"/>
      <c r="P37" s="22"/>
    </row>
    <row r="38" spans="1:16" ht="39" customHeight="1" x14ac:dyDescent="0.2">
      <c r="A38" s="22"/>
      <c r="B38" s="35"/>
      <c r="C38" s="1206" t="s">
        <v>571</v>
      </c>
      <c r="D38" s="1207"/>
      <c r="E38" s="1208"/>
      <c r="F38" s="36">
        <v>0.22</v>
      </c>
      <c r="G38" s="37">
        <v>0.45</v>
      </c>
      <c r="H38" s="37">
        <v>0.45</v>
      </c>
      <c r="I38" s="37">
        <v>0.56000000000000005</v>
      </c>
      <c r="J38" s="38">
        <v>0.56999999999999995</v>
      </c>
      <c r="K38" s="22"/>
      <c r="L38" s="22"/>
      <c r="M38" s="22"/>
      <c r="N38" s="22"/>
      <c r="O38" s="22"/>
      <c r="P38" s="22"/>
    </row>
    <row r="39" spans="1:16" ht="39" customHeight="1" x14ac:dyDescent="0.2">
      <c r="A39" s="22"/>
      <c r="B39" s="35"/>
      <c r="C39" s="1206" t="s">
        <v>572</v>
      </c>
      <c r="D39" s="1207"/>
      <c r="E39" s="1208"/>
      <c r="F39" s="36">
        <v>0.25</v>
      </c>
      <c r="G39" s="37">
        <v>0.77</v>
      </c>
      <c r="H39" s="37">
        <v>0.51</v>
      </c>
      <c r="I39" s="37">
        <v>0.97</v>
      </c>
      <c r="J39" s="38">
        <v>0.49</v>
      </c>
      <c r="K39" s="22"/>
      <c r="L39" s="22"/>
      <c r="M39" s="22"/>
      <c r="N39" s="22"/>
      <c r="O39" s="22"/>
      <c r="P39" s="22"/>
    </row>
    <row r="40" spans="1:16" ht="39" customHeight="1" x14ac:dyDescent="0.2">
      <c r="A40" s="22"/>
      <c r="B40" s="35"/>
      <c r="C40" s="1206" t="s">
        <v>573</v>
      </c>
      <c r="D40" s="1207"/>
      <c r="E40" s="1208"/>
      <c r="F40" s="36">
        <v>0.08</v>
      </c>
      <c r="G40" s="37">
        <v>0.23</v>
      </c>
      <c r="H40" s="37">
        <v>0.16</v>
      </c>
      <c r="I40" s="37">
        <v>0.11</v>
      </c>
      <c r="J40" s="38">
        <v>0.26</v>
      </c>
      <c r="K40" s="22"/>
      <c r="L40" s="22"/>
      <c r="M40" s="22"/>
      <c r="N40" s="22"/>
      <c r="O40" s="22"/>
      <c r="P40" s="22"/>
    </row>
    <row r="41" spans="1:16" ht="39" customHeight="1" x14ac:dyDescent="0.2">
      <c r="A41" s="22"/>
      <c r="B41" s="35"/>
      <c r="C41" s="1206" t="s">
        <v>574</v>
      </c>
      <c r="D41" s="1207"/>
      <c r="E41" s="1208"/>
      <c r="F41" s="36">
        <v>0.3</v>
      </c>
      <c r="G41" s="37">
        <v>0.24</v>
      </c>
      <c r="H41" s="37">
        <v>0.4</v>
      </c>
      <c r="I41" s="37">
        <v>0.15</v>
      </c>
      <c r="J41" s="38">
        <v>0.15</v>
      </c>
      <c r="K41" s="22"/>
      <c r="L41" s="22"/>
      <c r="M41" s="22"/>
      <c r="N41" s="22"/>
      <c r="O41" s="22"/>
      <c r="P41" s="22"/>
    </row>
    <row r="42" spans="1:16" ht="39" customHeight="1" x14ac:dyDescent="0.2">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5">
      <c r="A43" s="22"/>
      <c r="B43" s="40"/>
      <c r="C43" s="1209" t="s">
        <v>576</v>
      </c>
      <c r="D43" s="1210"/>
      <c r="E43" s="121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BBHcCTyRbo13UWqwS3Zn7Pn1a0/uP/LAltXR5p8S0734TuhzhgobTa53iDRrcMXRNOiBTdPLWHQZn9MMtF7uA==" saltValue="L9cwP9D7OeD8Wx+a46OL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349</v>
      </c>
      <c r="L45" s="60">
        <v>350</v>
      </c>
      <c r="M45" s="60">
        <v>368</v>
      </c>
      <c r="N45" s="60">
        <v>350</v>
      </c>
      <c r="O45" s="61">
        <v>388</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2">
      <c r="A48" s="48"/>
      <c r="B48" s="1216"/>
      <c r="C48" s="1217"/>
      <c r="D48" s="62"/>
      <c r="E48" s="1222" t="s">
        <v>15</v>
      </c>
      <c r="F48" s="1222"/>
      <c r="G48" s="1222"/>
      <c r="H48" s="1222"/>
      <c r="I48" s="1222"/>
      <c r="J48" s="1223"/>
      <c r="K48" s="63">
        <v>153</v>
      </c>
      <c r="L48" s="64">
        <v>140</v>
      </c>
      <c r="M48" s="64">
        <v>120</v>
      </c>
      <c r="N48" s="64">
        <v>111</v>
      </c>
      <c r="O48" s="65">
        <v>98</v>
      </c>
      <c r="P48" s="48"/>
      <c r="Q48" s="48"/>
      <c r="R48" s="48"/>
      <c r="S48" s="48"/>
      <c r="T48" s="48"/>
      <c r="U48" s="48"/>
    </row>
    <row r="49" spans="1:21" ht="30.75" customHeight="1" x14ac:dyDescent="0.2">
      <c r="A49" s="48"/>
      <c r="B49" s="1216"/>
      <c r="C49" s="1217"/>
      <c r="D49" s="62"/>
      <c r="E49" s="1222" t="s">
        <v>16</v>
      </c>
      <c r="F49" s="1222"/>
      <c r="G49" s="1222"/>
      <c r="H49" s="1222"/>
      <c r="I49" s="1222"/>
      <c r="J49" s="1223"/>
      <c r="K49" s="63" t="s">
        <v>518</v>
      </c>
      <c r="L49" s="64" t="s">
        <v>518</v>
      </c>
      <c r="M49" s="64" t="s">
        <v>518</v>
      </c>
      <c r="N49" s="64" t="s">
        <v>518</v>
      </c>
      <c r="O49" s="65" t="s">
        <v>518</v>
      </c>
      <c r="P49" s="48"/>
      <c r="Q49" s="48"/>
      <c r="R49" s="48"/>
      <c r="S49" s="48"/>
      <c r="T49" s="48"/>
      <c r="U49" s="48"/>
    </row>
    <row r="50" spans="1:21" ht="30.75" customHeight="1" x14ac:dyDescent="0.2">
      <c r="A50" s="48"/>
      <c r="B50" s="1216"/>
      <c r="C50" s="1217"/>
      <c r="D50" s="62"/>
      <c r="E50" s="1222" t="s">
        <v>17</v>
      </c>
      <c r="F50" s="1222"/>
      <c r="G50" s="1222"/>
      <c r="H50" s="1222"/>
      <c r="I50" s="1222"/>
      <c r="J50" s="1223"/>
      <c r="K50" s="63" t="s">
        <v>518</v>
      </c>
      <c r="L50" s="64" t="s">
        <v>518</v>
      </c>
      <c r="M50" s="64">
        <v>1</v>
      </c>
      <c r="N50" s="64">
        <v>4</v>
      </c>
      <c r="O50" s="65">
        <v>4</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518</v>
      </c>
      <c r="L51" s="64" t="s">
        <v>518</v>
      </c>
      <c r="M51" s="64" t="s">
        <v>518</v>
      </c>
      <c r="N51" s="64" t="s">
        <v>518</v>
      </c>
      <c r="O51" s="65" t="s">
        <v>518</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352</v>
      </c>
      <c r="L52" s="64">
        <v>353</v>
      </c>
      <c r="M52" s="64">
        <v>355</v>
      </c>
      <c r="N52" s="64">
        <v>331</v>
      </c>
      <c r="O52" s="65">
        <v>329</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150</v>
      </c>
      <c r="L53" s="69">
        <v>137</v>
      </c>
      <c r="M53" s="69">
        <v>134</v>
      </c>
      <c r="N53" s="69">
        <v>134</v>
      </c>
      <c r="O53" s="70">
        <v>161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Y7HGMOIQlpqJys3DeKvXACGsWBVa10NlbGD5ePbjr+IcJE4JV4xJUdt43/sM70/D1NUChmQCeisromrAUQqAA==" saltValue="yW6D93mtBMiinzASIRaC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40" t="s">
        <v>30</v>
      </c>
      <c r="C41" s="1241"/>
      <c r="D41" s="102"/>
      <c r="E41" s="1246" t="s">
        <v>31</v>
      </c>
      <c r="F41" s="1246"/>
      <c r="G41" s="1246"/>
      <c r="H41" s="1247"/>
      <c r="I41" s="103">
        <v>3958</v>
      </c>
      <c r="J41" s="104">
        <v>3946</v>
      </c>
      <c r="K41" s="104">
        <v>4285</v>
      </c>
      <c r="L41" s="104">
        <v>4456</v>
      </c>
      <c r="M41" s="105">
        <v>4790</v>
      </c>
    </row>
    <row r="42" spans="2:13" ht="27.75" customHeight="1" x14ac:dyDescent="0.2">
      <c r="B42" s="1242"/>
      <c r="C42" s="1243"/>
      <c r="D42" s="106"/>
      <c r="E42" s="1248" t="s">
        <v>32</v>
      </c>
      <c r="F42" s="1248"/>
      <c r="G42" s="1248"/>
      <c r="H42" s="1249"/>
      <c r="I42" s="107" t="s">
        <v>518</v>
      </c>
      <c r="J42" s="108" t="s">
        <v>518</v>
      </c>
      <c r="K42" s="108">
        <v>144</v>
      </c>
      <c r="L42" s="108">
        <v>139</v>
      </c>
      <c r="M42" s="109">
        <v>135</v>
      </c>
    </row>
    <row r="43" spans="2:13" ht="27.75" customHeight="1" x14ac:dyDescent="0.2">
      <c r="B43" s="1242"/>
      <c r="C43" s="1243"/>
      <c r="D43" s="106"/>
      <c r="E43" s="1248" t="s">
        <v>33</v>
      </c>
      <c r="F43" s="1248"/>
      <c r="G43" s="1248"/>
      <c r="H43" s="1249"/>
      <c r="I43" s="107">
        <v>1312</v>
      </c>
      <c r="J43" s="108">
        <v>1118</v>
      </c>
      <c r="K43" s="108">
        <v>1002</v>
      </c>
      <c r="L43" s="108">
        <v>889</v>
      </c>
      <c r="M43" s="109">
        <v>916</v>
      </c>
    </row>
    <row r="44" spans="2:13" ht="27.75" customHeight="1" x14ac:dyDescent="0.2">
      <c r="B44" s="1242"/>
      <c r="C44" s="1243"/>
      <c r="D44" s="106"/>
      <c r="E44" s="1248" t="s">
        <v>34</v>
      </c>
      <c r="F44" s="1248"/>
      <c r="G44" s="1248"/>
      <c r="H44" s="1249"/>
      <c r="I44" s="107" t="s">
        <v>518</v>
      </c>
      <c r="J44" s="108" t="s">
        <v>518</v>
      </c>
      <c r="K44" s="108" t="s">
        <v>518</v>
      </c>
      <c r="L44" s="108" t="s">
        <v>518</v>
      </c>
      <c r="M44" s="109" t="s">
        <v>518</v>
      </c>
    </row>
    <row r="45" spans="2:13" ht="27.75" customHeight="1" x14ac:dyDescent="0.2">
      <c r="B45" s="1242"/>
      <c r="C45" s="1243"/>
      <c r="D45" s="106"/>
      <c r="E45" s="1248" t="s">
        <v>35</v>
      </c>
      <c r="F45" s="1248"/>
      <c r="G45" s="1248"/>
      <c r="H45" s="1249"/>
      <c r="I45" s="107">
        <v>1093</v>
      </c>
      <c r="J45" s="108">
        <v>1062</v>
      </c>
      <c r="K45" s="108">
        <v>1012</v>
      </c>
      <c r="L45" s="108">
        <v>1064</v>
      </c>
      <c r="M45" s="109">
        <v>974</v>
      </c>
    </row>
    <row r="46" spans="2:13" ht="27.75" customHeight="1" x14ac:dyDescent="0.2">
      <c r="B46" s="1242"/>
      <c r="C46" s="1243"/>
      <c r="D46" s="110"/>
      <c r="E46" s="1248" t="s">
        <v>36</v>
      </c>
      <c r="F46" s="1248"/>
      <c r="G46" s="1248"/>
      <c r="H46" s="1249"/>
      <c r="I46" s="107" t="s">
        <v>518</v>
      </c>
      <c r="J46" s="108" t="s">
        <v>518</v>
      </c>
      <c r="K46" s="108" t="s">
        <v>518</v>
      </c>
      <c r="L46" s="108" t="s">
        <v>518</v>
      </c>
      <c r="M46" s="109" t="s">
        <v>518</v>
      </c>
    </row>
    <row r="47" spans="2:13" ht="27.75" customHeight="1" x14ac:dyDescent="0.2">
      <c r="B47" s="1242"/>
      <c r="C47" s="1243"/>
      <c r="D47" s="111"/>
      <c r="E47" s="1250" t="s">
        <v>37</v>
      </c>
      <c r="F47" s="1251"/>
      <c r="G47" s="1251"/>
      <c r="H47" s="1252"/>
      <c r="I47" s="107" t="s">
        <v>518</v>
      </c>
      <c r="J47" s="108" t="s">
        <v>518</v>
      </c>
      <c r="K47" s="108" t="s">
        <v>518</v>
      </c>
      <c r="L47" s="108" t="s">
        <v>518</v>
      </c>
      <c r="M47" s="109" t="s">
        <v>518</v>
      </c>
    </row>
    <row r="48" spans="2:13" ht="27.75" customHeight="1" x14ac:dyDescent="0.2">
      <c r="B48" s="1242"/>
      <c r="C48" s="1243"/>
      <c r="D48" s="106"/>
      <c r="E48" s="1248" t="s">
        <v>38</v>
      </c>
      <c r="F48" s="1248"/>
      <c r="G48" s="1248"/>
      <c r="H48" s="1249"/>
      <c r="I48" s="107" t="s">
        <v>518</v>
      </c>
      <c r="J48" s="108" t="s">
        <v>518</v>
      </c>
      <c r="K48" s="108" t="s">
        <v>518</v>
      </c>
      <c r="L48" s="108" t="s">
        <v>518</v>
      </c>
      <c r="M48" s="109" t="s">
        <v>518</v>
      </c>
    </row>
    <row r="49" spans="2:13" ht="27.75" customHeight="1" x14ac:dyDescent="0.2">
      <c r="B49" s="1244"/>
      <c r="C49" s="1245"/>
      <c r="D49" s="106"/>
      <c r="E49" s="1248" t="s">
        <v>39</v>
      </c>
      <c r="F49" s="1248"/>
      <c r="G49" s="1248"/>
      <c r="H49" s="1249"/>
      <c r="I49" s="107" t="s">
        <v>518</v>
      </c>
      <c r="J49" s="108" t="s">
        <v>518</v>
      </c>
      <c r="K49" s="108" t="s">
        <v>518</v>
      </c>
      <c r="L49" s="108" t="s">
        <v>518</v>
      </c>
      <c r="M49" s="109" t="s">
        <v>518</v>
      </c>
    </row>
    <row r="50" spans="2:13" ht="27.75" customHeight="1" x14ac:dyDescent="0.2">
      <c r="B50" s="1253" t="s">
        <v>40</v>
      </c>
      <c r="C50" s="1254"/>
      <c r="D50" s="112"/>
      <c r="E50" s="1248" t="s">
        <v>41</v>
      </c>
      <c r="F50" s="1248"/>
      <c r="G50" s="1248"/>
      <c r="H50" s="1249"/>
      <c r="I50" s="107">
        <v>681</v>
      </c>
      <c r="J50" s="108">
        <v>741</v>
      </c>
      <c r="K50" s="108">
        <v>993</v>
      </c>
      <c r="L50" s="108">
        <v>1044</v>
      </c>
      <c r="M50" s="109">
        <v>1518</v>
      </c>
    </row>
    <row r="51" spans="2:13" ht="27.75" customHeight="1" x14ac:dyDescent="0.2">
      <c r="B51" s="1242"/>
      <c r="C51" s="1243"/>
      <c r="D51" s="106"/>
      <c r="E51" s="1248" t="s">
        <v>42</v>
      </c>
      <c r="F51" s="1248"/>
      <c r="G51" s="1248"/>
      <c r="H51" s="1249"/>
      <c r="I51" s="107">
        <v>8</v>
      </c>
      <c r="J51" s="108">
        <v>4</v>
      </c>
      <c r="K51" s="108" t="s">
        <v>518</v>
      </c>
      <c r="L51" s="108" t="s">
        <v>518</v>
      </c>
      <c r="M51" s="109" t="s">
        <v>518</v>
      </c>
    </row>
    <row r="52" spans="2:13" ht="27.75" customHeight="1" x14ac:dyDescent="0.2">
      <c r="B52" s="1244"/>
      <c r="C52" s="1245"/>
      <c r="D52" s="106"/>
      <c r="E52" s="1248" t="s">
        <v>43</v>
      </c>
      <c r="F52" s="1248"/>
      <c r="G52" s="1248"/>
      <c r="H52" s="1249"/>
      <c r="I52" s="107">
        <v>4020</v>
      </c>
      <c r="J52" s="108">
        <v>3970</v>
      </c>
      <c r="K52" s="108">
        <v>3873</v>
      </c>
      <c r="L52" s="108">
        <v>3848</v>
      </c>
      <c r="M52" s="109">
        <v>3968</v>
      </c>
    </row>
    <row r="53" spans="2:13" ht="27.75" customHeight="1" thickBot="1" x14ac:dyDescent="0.25">
      <c r="B53" s="1255" t="s">
        <v>44</v>
      </c>
      <c r="C53" s="1256"/>
      <c r="D53" s="113"/>
      <c r="E53" s="1257" t="s">
        <v>45</v>
      </c>
      <c r="F53" s="1257"/>
      <c r="G53" s="1257"/>
      <c r="H53" s="1258"/>
      <c r="I53" s="114">
        <v>1655</v>
      </c>
      <c r="J53" s="115">
        <v>1411</v>
      </c>
      <c r="K53" s="115">
        <v>1577</v>
      </c>
      <c r="L53" s="115">
        <v>1656</v>
      </c>
      <c r="M53" s="116">
        <v>1329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vWmnfrX+d/2Wui2BchNQyDmzcgxmip4fL/BLpProC1bqUKboO0Q0lHFLSVd5kbTPypFQHf1/Qds9XKZj19tfA==" saltValue="3Wg/RMmnF3ninljXRUF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267" t="s">
        <v>48</v>
      </c>
      <c r="D55" s="1267"/>
      <c r="E55" s="1268"/>
      <c r="F55" s="128">
        <v>355</v>
      </c>
      <c r="G55" s="128">
        <v>355</v>
      </c>
      <c r="H55" s="129">
        <v>741</v>
      </c>
    </row>
    <row r="56" spans="2:8" ht="52.5" customHeight="1" x14ac:dyDescent="0.2">
      <c r="B56" s="130"/>
      <c r="C56" s="1269" t="s">
        <v>49</v>
      </c>
      <c r="D56" s="1269"/>
      <c r="E56" s="1270"/>
      <c r="F56" s="131">
        <v>1</v>
      </c>
      <c r="G56" s="131">
        <v>1</v>
      </c>
      <c r="H56" s="132">
        <v>1</v>
      </c>
    </row>
    <row r="57" spans="2:8" ht="53.25" customHeight="1" x14ac:dyDescent="0.2">
      <c r="B57" s="130"/>
      <c r="C57" s="1271" t="s">
        <v>50</v>
      </c>
      <c r="D57" s="1271"/>
      <c r="E57" s="1272"/>
      <c r="F57" s="133">
        <v>326</v>
      </c>
      <c r="G57" s="133">
        <v>327</v>
      </c>
      <c r="H57" s="134">
        <v>290</v>
      </c>
    </row>
    <row r="58" spans="2:8" ht="45.75" customHeight="1" x14ac:dyDescent="0.2">
      <c r="B58" s="135"/>
      <c r="C58" s="1259" t="s">
        <v>583</v>
      </c>
      <c r="D58" s="1260"/>
      <c r="E58" s="1261"/>
      <c r="F58" s="136">
        <v>301</v>
      </c>
      <c r="G58" s="136">
        <v>270</v>
      </c>
      <c r="H58" s="137">
        <v>191</v>
      </c>
    </row>
    <row r="59" spans="2:8" ht="45.75" customHeight="1" x14ac:dyDescent="0.2">
      <c r="B59" s="135"/>
      <c r="C59" s="1259" t="s">
        <v>584</v>
      </c>
      <c r="D59" s="1260"/>
      <c r="E59" s="1261"/>
      <c r="F59" s="136" t="s">
        <v>588</v>
      </c>
      <c r="G59" s="136">
        <v>30</v>
      </c>
      <c r="H59" s="137">
        <v>60</v>
      </c>
    </row>
    <row r="60" spans="2:8" ht="45.75" customHeight="1" x14ac:dyDescent="0.2">
      <c r="B60" s="135"/>
      <c r="C60" s="1259" t="s">
        <v>585</v>
      </c>
      <c r="D60" s="1260"/>
      <c r="E60" s="1261"/>
      <c r="F60" s="136">
        <v>16</v>
      </c>
      <c r="G60" s="136">
        <v>16</v>
      </c>
      <c r="H60" s="137">
        <v>16</v>
      </c>
    </row>
    <row r="61" spans="2:8" ht="45.75" customHeight="1" x14ac:dyDescent="0.2">
      <c r="B61" s="135"/>
      <c r="C61" s="1259" t="s">
        <v>586</v>
      </c>
      <c r="D61" s="1260"/>
      <c r="E61" s="1261"/>
      <c r="F61" s="136">
        <v>9</v>
      </c>
      <c r="G61" s="136">
        <v>9</v>
      </c>
      <c r="H61" s="137">
        <v>9</v>
      </c>
    </row>
    <row r="62" spans="2:8" ht="45.75" customHeight="1" thickBot="1" x14ac:dyDescent="0.25">
      <c r="B62" s="138"/>
      <c r="C62" s="1262" t="s">
        <v>587</v>
      </c>
      <c r="D62" s="1263"/>
      <c r="E62" s="1264"/>
      <c r="F62" s="139" t="s">
        <v>589</v>
      </c>
      <c r="G62" s="139">
        <v>2</v>
      </c>
      <c r="H62" s="140">
        <v>6</v>
      </c>
    </row>
    <row r="63" spans="2:8" ht="52.5" customHeight="1" thickBot="1" x14ac:dyDescent="0.25">
      <c r="B63" s="141"/>
      <c r="C63" s="1265" t="s">
        <v>51</v>
      </c>
      <c r="D63" s="1265"/>
      <c r="E63" s="1266"/>
      <c r="F63" s="142">
        <v>682</v>
      </c>
      <c r="G63" s="142">
        <v>683</v>
      </c>
      <c r="H63" s="143">
        <v>1032</v>
      </c>
    </row>
    <row r="64" spans="2:8" ht="15" customHeight="1" x14ac:dyDescent="0.2"/>
  </sheetData>
  <sheetProtection algorithmName="SHA-512" hashValue="Rj8ArTvxofcuHFc8m8+Ogg2MgMeMUGkflc7SbxnBKAM3vfFUGor11x1rUpBh4ZLjAVH0YYA15Tc5H274t2eVfg==" saltValue="8jSiGUsUW3XOb0OvJSqr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20774</v>
      </c>
      <c r="E3" s="162"/>
      <c r="F3" s="163">
        <v>79466</v>
      </c>
      <c r="G3" s="164"/>
      <c r="H3" s="165"/>
    </row>
    <row r="4" spans="1:8" x14ac:dyDescent="0.2">
      <c r="A4" s="166"/>
      <c r="B4" s="167"/>
      <c r="C4" s="168"/>
      <c r="D4" s="169">
        <v>13463</v>
      </c>
      <c r="E4" s="170"/>
      <c r="F4" s="171">
        <v>44645</v>
      </c>
      <c r="G4" s="172"/>
      <c r="H4" s="173"/>
    </row>
    <row r="5" spans="1:8" x14ac:dyDescent="0.2">
      <c r="A5" s="154" t="s">
        <v>552</v>
      </c>
      <c r="B5" s="159"/>
      <c r="C5" s="160"/>
      <c r="D5" s="161">
        <v>42526</v>
      </c>
      <c r="E5" s="162"/>
      <c r="F5" s="163">
        <v>90072</v>
      </c>
      <c r="G5" s="164"/>
      <c r="H5" s="165"/>
    </row>
    <row r="6" spans="1:8" x14ac:dyDescent="0.2">
      <c r="A6" s="166"/>
      <c r="B6" s="167"/>
      <c r="C6" s="168"/>
      <c r="D6" s="169">
        <v>24259</v>
      </c>
      <c r="E6" s="170"/>
      <c r="F6" s="171">
        <v>46083</v>
      </c>
      <c r="G6" s="172"/>
      <c r="H6" s="173"/>
    </row>
    <row r="7" spans="1:8" x14ac:dyDescent="0.2">
      <c r="A7" s="154" t="s">
        <v>553</v>
      </c>
      <c r="B7" s="159"/>
      <c r="C7" s="160"/>
      <c r="D7" s="161">
        <v>87056</v>
      </c>
      <c r="E7" s="162"/>
      <c r="F7" s="163">
        <v>88328</v>
      </c>
      <c r="G7" s="164"/>
      <c r="H7" s="165"/>
    </row>
    <row r="8" spans="1:8" x14ac:dyDescent="0.2">
      <c r="A8" s="166"/>
      <c r="B8" s="167"/>
      <c r="C8" s="168"/>
      <c r="D8" s="169">
        <v>13446</v>
      </c>
      <c r="E8" s="170"/>
      <c r="F8" s="171">
        <v>49013</v>
      </c>
      <c r="G8" s="172"/>
      <c r="H8" s="173"/>
    </row>
    <row r="9" spans="1:8" x14ac:dyDescent="0.2">
      <c r="A9" s="154" t="s">
        <v>554</v>
      </c>
      <c r="B9" s="159"/>
      <c r="C9" s="160"/>
      <c r="D9" s="161">
        <v>56834</v>
      </c>
      <c r="E9" s="162"/>
      <c r="F9" s="163">
        <v>103390</v>
      </c>
      <c r="G9" s="164"/>
      <c r="H9" s="165"/>
    </row>
    <row r="10" spans="1:8" x14ac:dyDescent="0.2">
      <c r="A10" s="166"/>
      <c r="B10" s="167"/>
      <c r="C10" s="168"/>
      <c r="D10" s="169">
        <v>30356</v>
      </c>
      <c r="E10" s="170"/>
      <c r="F10" s="171">
        <v>51269</v>
      </c>
      <c r="G10" s="172"/>
      <c r="H10" s="173"/>
    </row>
    <row r="11" spans="1:8" x14ac:dyDescent="0.2">
      <c r="A11" s="154" t="s">
        <v>555</v>
      </c>
      <c r="B11" s="159"/>
      <c r="C11" s="160"/>
      <c r="D11" s="161">
        <v>103749</v>
      </c>
      <c r="E11" s="162"/>
      <c r="F11" s="163">
        <v>117234</v>
      </c>
      <c r="G11" s="164"/>
      <c r="H11" s="165"/>
    </row>
    <row r="12" spans="1:8" x14ac:dyDescent="0.2">
      <c r="A12" s="166"/>
      <c r="B12" s="167"/>
      <c r="C12" s="174"/>
      <c r="D12" s="169">
        <v>29134</v>
      </c>
      <c r="E12" s="170"/>
      <c r="F12" s="171">
        <v>59796</v>
      </c>
      <c r="G12" s="172"/>
      <c r="H12" s="173"/>
    </row>
    <row r="13" spans="1:8" x14ac:dyDescent="0.2">
      <c r="A13" s="154"/>
      <c r="B13" s="159"/>
      <c r="C13" s="175"/>
      <c r="D13" s="176">
        <v>62188</v>
      </c>
      <c r="E13" s="177"/>
      <c r="F13" s="178">
        <v>95698</v>
      </c>
      <c r="G13" s="179"/>
      <c r="H13" s="165"/>
    </row>
    <row r="14" spans="1:8" x14ac:dyDescent="0.2">
      <c r="A14" s="166"/>
      <c r="B14" s="167"/>
      <c r="C14" s="168"/>
      <c r="D14" s="169">
        <v>22132</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6.94</v>
      </c>
      <c r="C19" s="180">
        <f>ROUND(VALUE(SUBSTITUTE(実質収支比率等に係る経年分析!G$48,"▲","-")),2)</f>
        <v>10.37</v>
      </c>
      <c r="D19" s="180">
        <f>ROUND(VALUE(SUBSTITUTE(実質収支比率等に係る経年分析!H$48,"▲","-")),2)</f>
        <v>5.12</v>
      </c>
      <c r="E19" s="180">
        <f>ROUND(VALUE(SUBSTITUTE(実質収支比率等に係る経年分析!I$48,"▲","-")),2)</f>
        <v>7.2</v>
      </c>
      <c r="F19" s="180">
        <f>ROUND(VALUE(SUBSTITUTE(実質収支比率等に係る経年分析!J$48,"▲","-")),2)</f>
        <v>12.28</v>
      </c>
    </row>
    <row r="20" spans="1:11" x14ac:dyDescent="0.2">
      <c r="A20" s="180" t="s">
        <v>55</v>
      </c>
      <c r="B20" s="180">
        <f>ROUND(VALUE(SUBSTITUTE(実質収支比率等に係る経年分析!F$47,"▲","-")),2)</f>
        <v>9.25</v>
      </c>
      <c r="C20" s="180">
        <f>ROUND(VALUE(SUBSTITUTE(実質収支比率等に係る経年分析!G$47,"▲","-")),2)</f>
        <v>9</v>
      </c>
      <c r="D20" s="180">
        <f>ROUND(VALUE(SUBSTITUTE(実質収支比率等に係る経年分析!H$47,"▲","-")),2)</f>
        <v>12.21</v>
      </c>
      <c r="E20" s="180">
        <f>ROUND(VALUE(SUBSTITUTE(実質収支比率等に係る経年分析!I$47,"▲","-")),2)</f>
        <v>12.38</v>
      </c>
      <c r="F20" s="180">
        <f>ROUND(VALUE(SUBSTITUTE(実質収支比率等に係る経年分析!J$47,"▲","-")),2)</f>
        <v>24.49</v>
      </c>
    </row>
    <row r="21" spans="1:11" x14ac:dyDescent="0.2">
      <c r="A21" s="180" t="s">
        <v>56</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3</v>
      </c>
      <c r="D21" s="180">
        <f>IF(ISNUMBER(VALUE(SUBSTITUTE(実質収支比率等に係る経年分析!H$49,"▲","-"))),ROUND(VALUE(SUBSTITUTE(実質収支比率等に係る経年分析!H$49,"▲","-")),2),NA())</f>
        <v>-4.9800000000000004</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18.22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寄簡易水道事業特別会計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2">
      <c r="A32" s="181" t="str">
        <f>IF(連結実質赤字比率に係る赤字・黒字の構成分析!C$38="",NA(),連結実質赤字比率に係る赤字・黒字の構成分析!C$38)</f>
        <v>国民健康保険診療所事業特別会計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2.2200000000000002</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12.28</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352</v>
      </c>
      <c r="E42" s="182"/>
      <c r="F42" s="182"/>
      <c r="G42" s="182">
        <f>'実質公債費比率（分子）の構造'!L$52</f>
        <v>353</v>
      </c>
      <c r="H42" s="182"/>
      <c r="I42" s="182"/>
      <c r="J42" s="182">
        <f>'実質公債費比率（分子）の構造'!M$52</f>
        <v>355</v>
      </c>
      <c r="K42" s="182"/>
      <c r="L42" s="182"/>
      <c r="M42" s="182">
        <f>'実質公債費比率（分子）の構造'!N$52</f>
        <v>331</v>
      </c>
      <c r="N42" s="182"/>
      <c r="O42" s="182"/>
      <c r="P42" s="182">
        <f>'実質公債費比率（分子）の構造'!O$52</f>
        <v>329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f>'実質公債費比率（分子）の構造'!M$50</f>
        <v>1</v>
      </c>
      <c r="I44" s="182"/>
      <c r="J44" s="182"/>
      <c r="K44" s="182">
        <f>'実質公債費比率（分子）の構造'!N$50</f>
        <v>4</v>
      </c>
      <c r="L44" s="182"/>
      <c r="M44" s="182"/>
      <c r="N44" s="182">
        <f>'実質公債費比率（分子）の構造'!O$50</f>
        <v>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153</v>
      </c>
      <c r="C46" s="182"/>
      <c r="D46" s="182"/>
      <c r="E46" s="182">
        <f>'実質公債費比率（分子）の構造'!L$48</f>
        <v>140</v>
      </c>
      <c r="F46" s="182"/>
      <c r="G46" s="182"/>
      <c r="H46" s="182">
        <f>'実質公債費比率（分子）の構造'!M$48</f>
        <v>120</v>
      </c>
      <c r="I46" s="182"/>
      <c r="J46" s="182"/>
      <c r="K46" s="182">
        <f>'実質公債費比率（分子）の構造'!N$48</f>
        <v>111</v>
      </c>
      <c r="L46" s="182"/>
      <c r="M46" s="182"/>
      <c r="N46" s="182">
        <f>'実質公債費比率（分子）の構造'!O$48</f>
        <v>98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349</v>
      </c>
      <c r="C49" s="182"/>
      <c r="D49" s="182"/>
      <c r="E49" s="182">
        <f>'実質公債費比率（分子）の構造'!L$45</f>
        <v>350</v>
      </c>
      <c r="F49" s="182"/>
      <c r="G49" s="182"/>
      <c r="H49" s="182">
        <f>'実質公債費比率（分子）の構造'!M$45</f>
        <v>368</v>
      </c>
      <c r="I49" s="182"/>
      <c r="J49" s="182"/>
      <c r="K49" s="182">
        <f>'実質公債費比率（分子）の構造'!N$45</f>
        <v>350</v>
      </c>
      <c r="L49" s="182"/>
      <c r="M49" s="182"/>
      <c r="N49" s="182">
        <f>'実質公債費比率（分子）の構造'!O$45</f>
        <v>388</v>
      </c>
      <c r="O49" s="182"/>
      <c r="P49" s="182"/>
    </row>
    <row r="50" spans="1:16" x14ac:dyDescent="0.2">
      <c r="A50" s="182" t="s">
        <v>71</v>
      </c>
      <c r="B50" s="182" t="e">
        <f>NA()</f>
        <v>#N/A</v>
      </c>
      <c r="C50" s="182">
        <f>IF(ISNUMBER('実質公債費比率（分子）の構造'!K$53),'実質公債費比率（分子）の構造'!K$53,NA())</f>
        <v>150</v>
      </c>
      <c r="D50" s="182" t="e">
        <f>NA()</f>
        <v>#N/A</v>
      </c>
      <c r="E50" s="182" t="e">
        <f>NA()</f>
        <v>#N/A</v>
      </c>
      <c r="F50" s="182">
        <f>IF(ISNUMBER('実質公債費比率（分子）の構造'!L$53),'実質公債費比率（分子）の構造'!L$53,NA())</f>
        <v>137</v>
      </c>
      <c r="G50" s="182" t="e">
        <f>NA()</f>
        <v>#N/A</v>
      </c>
      <c r="H50" s="182" t="e">
        <f>NA()</f>
        <v>#N/A</v>
      </c>
      <c r="I50" s="182">
        <f>IF(ISNUMBER('実質公債費比率（分子）の構造'!M$53),'実質公債費比率（分子）の構造'!M$53,NA())</f>
        <v>134</v>
      </c>
      <c r="J50" s="182" t="e">
        <f>NA()</f>
        <v>#N/A</v>
      </c>
      <c r="K50" s="182" t="e">
        <f>NA()</f>
        <v>#N/A</v>
      </c>
      <c r="L50" s="182">
        <f>IF(ISNUMBER('実質公債費比率（分子）の構造'!N$53),'実質公債費比率（分子）の構造'!N$53,NA())</f>
        <v>134</v>
      </c>
      <c r="M50" s="182" t="e">
        <f>NA()</f>
        <v>#N/A</v>
      </c>
      <c r="N50" s="182" t="e">
        <f>NA()</f>
        <v>#N/A</v>
      </c>
      <c r="O50" s="182">
        <f>IF(ISNUMBER('実質公債費比率（分子）の構造'!O$53),'実質公債費比率（分子）の構造'!O$53,NA())</f>
        <v>161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4020</v>
      </c>
      <c r="E56" s="181"/>
      <c r="F56" s="181"/>
      <c r="G56" s="181">
        <f>'将来負担比率（分子）の構造'!J$52</f>
        <v>3970</v>
      </c>
      <c r="H56" s="181"/>
      <c r="I56" s="181"/>
      <c r="J56" s="181">
        <f>'将来負担比率（分子）の構造'!K$52</f>
        <v>3873</v>
      </c>
      <c r="K56" s="181"/>
      <c r="L56" s="181"/>
      <c r="M56" s="181">
        <f>'将来負担比率（分子）の構造'!L$52</f>
        <v>3848</v>
      </c>
      <c r="N56" s="181"/>
      <c r="O56" s="181"/>
      <c r="P56" s="181">
        <f>'将来負担比率（分子）の構造'!M$52</f>
        <v>3968</v>
      </c>
    </row>
    <row r="57" spans="1:16" x14ac:dyDescent="0.2">
      <c r="A57" s="181" t="s">
        <v>42</v>
      </c>
      <c r="B57" s="181"/>
      <c r="C57" s="181"/>
      <c r="D57" s="181">
        <f>'将来負担比率（分子）の構造'!I$51</f>
        <v>8</v>
      </c>
      <c r="E57" s="181"/>
      <c r="F57" s="181"/>
      <c r="G57" s="181">
        <f>'将来負担比率（分子）の構造'!J$51</f>
        <v>4</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681</v>
      </c>
      <c r="E58" s="181"/>
      <c r="F58" s="181"/>
      <c r="G58" s="181">
        <f>'将来負担比率（分子）の構造'!J$50</f>
        <v>741</v>
      </c>
      <c r="H58" s="181"/>
      <c r="I58" s="181"/>
      <c r="J58" s="181">
        <f>'将来負担比率（分子）の構造'!K$50</f>
        <v>993</v>
      </c>
      <c r="K58" s="181"/>
      <c r="L58" s="181"/>
      <c r="M58" s="181">
        <f>'将来負担比率（分子）の構造'!L$50</f>
        <v>1044</v>
      </c>
      <c r="N58" s="181"/>
      <c r="O58" s="181"/>
      <c r="P58" s="181">
        <f>'将来負担比率（分子）の構造'!M$50</f>
        <v>1518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1093</v>
      </c>
      <c r="C62" s="181"/>
      <c r="D62" s="181"/>
      <c r="E62" s="181">
        <f>'将来負担比率（分子）の構造'!J$45</f>
        <v>1062</v>
      </c>
      <c r="F62" s="181"/>
      <c r="G62" s="181"/>
      <c r="H62" s="181">
        <f>'将来負担比率（分子）の構造'!K$45</f>
        <v>1012</v>
      </c>
      <c r="I62" s="181"/>
      <c r="J62" s="181"/>
      <c r="K62" s="181">
        <f>'将来負担比率（分子）の構造'!L$45</f>
        <v>1064</v>
      </c>
      <c r="L62" s="181"/>
      <c r="M62" s="181"/>
      <c r="N62" s="181">
        <f>'将来負担比率（分子）の構造'!M$45</f>
        <v>974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1312</v>
      </c>
      <c r="C64" s="181"/>
      <c r="D64" s="181"/>
      <c r="E64" s="181">
        <f>'将来負担比率（分子）の構造'!J$43</f>
        <v>1118</v>
      </c>
      <c r="F64" s="181"/>
      <c r="G64" s="181"/>
      <c r="H64" s="181">
        <f>'将来負担比率（分子）の構造'!K$43</f>
        <v>1002</v>
      </c>
      <c r="I64" s="181"/>
      <c r="J64" s="181"/>
      <c r="K64" s="181">
        <f>'将来負担比率（分子）の構造'!L$43</f>
        <v>889</v>
      </c>
      <c r="L64" s="181"/>
      <c r="M64" s="181"/>
      <c r="N64" s="181">
        <f>'将来負担比率（分子）の構造'!M$43</f>
        <v>916</v>
      </c>
      <c r="O64" s="181"/>
      <c r="P64" s="181"/>
    </row>
    <row r="65" spans="1:16" x14ac:dyDescent="0.2">
      <c r="A65" s="181" t="s">
        <v>32</v>
      </c>
      <c r="B65" s="181" t="str">
        <f>'将来負担比率（分子）の構造'!I$42</f>
        <v>-</v>
      </c>
      <c r="C65" s="181"/>
      <c r="D65" s="181"/>
      <c r="E65" s="181" t="str">
        <f>'将来負担比率（分子）の構造'!J$42</f>
        <v>-</v>
      </c>
      <c r="F65" s="181"/>
      <c r="G65" s="181"/>
      <c r="H65" s="181">
        <f>'将来負担比率（分子）の構造'!K$42</f>
        <v>144</v>
      </c>
      <c r="I65" s="181"/>
      <c r="J65" s="181"/>
      <c r="K65" s="181">
        <f>'将来負担比率（分子）の構造'!L$42</f>
        <v>139</v>
      </c>
      <c r="L65" s="181"/>
      <c r="M65" s="181"/>
      <c r="N65" s="181">
        <f>'将来負担比率（分子）の構造'!M$42</f>
        <v>135</v>
      </c>
      <c r="O65" s="181"/>
      <c r="P65" s="181"/>
    </row>
    <row r="66" spans="1:16" x14ac:dyDescent="0.2">
      <c r="A66" s="181" t="s">
        <v>31</v>
      </c>
      <c r="B66" s="181">
        <f>'将来負担比率（分子）の構造'!I$41</f>
        <v>3958</v>
      </c>
      <c r="C66" s="181"/>
      <c r="D66" s="181"/>
      <c r="E66" s="181">
        <f>'将来負担比率（分子）の構造'!J$41</f>
        <v>3946</v>
      </c>
      <c r="F66" s="181"/>
      <c r="G66" s="181"/>
      <c r="H66" s="181">
        <f>'将来負担比率（分子）の構造'!K$41</f>
        <v>4285</v>
      </c>
      <c r="I66" s="181"/>
      <c r="J66" s="181"/>
      <c r="K66" s="181">
        <f>'将来負担比率（分子）の構造'!L$41</f>
        <v>4456</v>
      </c>
      <c r="L66" s="181"/>
      <c r="M66" s="181"/>
      <c r="N66" s="181">
        <f>'将来負担比率（分子）の構造'!M$41</f>
        <v>4790</v>
      </c>
      <c r="O66" s="181"/>
      <c r="P66" s="181"/>
    </row>
    <row r="67" spans="1:16" x14ac:dyDescent="0.2">
      <c r="A67" s="181" t="s">
        <v>75</v>
      </c>
      <c r="B67" s="181" t="e">
        <f>NA()</f>
        <v>#N/A</v>
      </c>
      <c r="C67" s="181">
        <f>IF(ISNUMBER('将来負担比率（分子）の構造'!I$53), IF('将来負担比率（分子）の構造'!I$53 &lt; 0, 0, '将来負担比率（分子）の構造'!I$53), NA())</f>
        <v>1655</v>
      </c>
      <c r="D67" s="181" t="e">
        <f>NA()</f>
        <v>#N/A</v>
      </c>
      <c r="E67" s="181" t="e">
        <f>NA()</f>
        <v>#N/A</v>
      </c>
      <c r="F67" s="181">
        <f>IF(ISNUMBER('将来負担比率（分子）の構造'!J$53), IF('将来負担比率（分子）の構造'!J$53 &lt; 0, 0, '将来負担比率（分子）の構造'!J$53), NA())</f>
        <v>1411</v>
      </c>
      <c r="G67" s="181" t="e">
        <f>NA()</f>
        <v>#N/A</v>
      </c>
      <c r="H67" s="181" t="e">
        <f>NA()</f>
        <v>#N/A</v>
      </c>
      <c r="I67" s="181">
        <f>IF(ISNUMBER('将来負担比率（分子）の構造'!K$53), IF('将来負担比率（分子）の構造'!K$53 &lt; 0, 0, '将来負担比率（分子）の構造'!K$53), NA())</f>
        <v>1577</v>
      </c>
      <c r="J67" s="181" t="e">
        <f>NA()</f>
        <v>#N/A</v>
      </c>
      <c r="K67" s="181" t="e">
        <f>NA()</f>
        <v>#N/A</v>
      </c>
      <c r="L67" s="181">
        <f>IF(ISNUMBER('将来負担比率（分子）の構造'!L$53), IF('将来負担比率（分子）の構造'!L$53 &lt; 0, 0, '将来負担比率（分子）の構造'!L$53), NA())</f>
        <v>1656</v>
      </c>
      <c r="M67" s="181" t="e">
        <f>NA()</f>
        <v>#N/A</v>
      </c>
      <c r="N67" s="181" t="e">
        <f>NA()</f>
        <v>#N/A</v>
      </c>
      <c r="O67" s="181">
        <f>IF(ISNUMBER('将来負担比率（分子）の構造'!M$53), IF('将来負担比率（分子）の構造'!M$53 &lt; 0, 0, '将来負担比率（分子）の構造'!M$53), NA())</f>
        <v>1329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355</v>
      </c>
      <c r="C72" s="185">
        <f>基金残高に係る経年分析!G55</f>
        <v>355</v>
      </c>
      <c r="D72" s="185">
        <f>基金残高に係る経年分析!H55</f>
        <v>741</v>
      </c>
    </row>
    <row r="73" spans="1:16" x14ac:dyDescent="0.2">
      <c r="A73" s="184" t="s">
        <v>78</v>
      </c>
      <c r="B73" s="185">
        <f>基金残高に係る経年分析!F56</f>
        <v>1</v>
      </c>
      <c r="C73" s="185">
        <f>基金残高に係る経年分析!G56</f>
        <v>1</v>
      </c>
      <c r="D73" s="185">
        <f>基金残高に係る経年分析!H56</f>
        <v>1</v>
      </c>
    </row>
    <row r="74" spans="1:16" x14ac:dyDescent="0.2">
      <c r="A74" s="184" t="s">
        <v>79</v>
      </c>
      <c r="B74" s="185">
        <f>基金残高に係る経年分析!F57</f>
        <v>326</v>
      </c>
      <c r="C74" s="185">
        <f>基金残高に係る経年分析!G57</f>
        <v>327</v>
      </c>
      <c r="D74" s="185">
        <f>基金残高に係る経年分析!H57</f>
        <v>290</v>
      </c>
    </row>
  </sheetData>
  <sheetProtection algorithmName="SHA-512" hashValue="pTyP/7xxtAp/GsWh9909h+LXFSjmXUHUsvTKG5mLQyvrav9Cgw0H1e6VS/YNfcX4fbuOsAwt0h9IQVOTg12rdg==" saltValue="Jl4LxOHb4zBES9L7H699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226</v>
      </c>
      <c r="C5" s="634"/>
      <c r="D5" s="634"/>
      <c r="E5" s="634"/>
      <c r="F5" s="634"/>
      <c r="G5" s="634"/>
      <c r="H5" s="634"/>
      <c r="I5" s="634"/>
      <c r="J5" s="634"/>
      <c r="K5" s="634"/>
      <c r="L5" s="634"/>
      <c r="M5" s="634"/>
      <c r="N5" s="634"/>
      <c r="O5" s="634"/>
      <c r="P5" s="634"/>
      <c r="Q5" s="635"/>
      <c r="R5" s="636">
        <v>1563958</v>
      </c>
      <c r="S5" s="637"/>
      <c r="T5" s="637"/>
      <c r="U5" s="637"/>
      <c r="V5" s="637"/>
      <c r="W5" s="637"/>
      <c r="X5" s="637"/>
      <c r="Y5" s="638"/>
      <c r="Z5" s="639">
        <v>22.3</v>
      </c>
      <c r="AA5" s="639"/>
      <c r="AB5" s="639"/>
      <c r="AC5" s="639"/>
      <c r="AD5" s="640">
        <v>1563958</v>
      </c>
      <c r="AE5" s="640"/>
      <c r="AF5" s="640"/>
      <c r="AG5" s="640"/>
      <c r="AH5" s="640"/>
      <c r="AI5" s="640"/>
      <c r="AJ5" s="640"/>
      <c r="AK5" s="640"/>
      <c r="AL5" s="641">
        <v>54.1</v>
      </c>
      <c r="AM5" s="642"/>
      <c r="AN5" s="642"/>
      <c r="AO5" s="643"/>
      <c r="AP5" s="633" t="s">
        <v>227</v>
      </c>
      <c r="AQ5" s="634"/>
      <c r="AR5" s="634"/>
      <c r="AS5" s="634"/>
      <c r="AT5" s="634"/>
      <c r="AU5" s="634"/>
      <c r="AV5" s="634"/>
      <c r="AW5" s="634"/>
      <c r="AX5" s="634"/>
      <c r="AY5" s="634"/>
      <c r="AZ5" s="634"/>
      <c r="BA5" s="634"/>
      <c r="BB5" s="634"/>
      <c r="BC5" s="634"/>
      <c r="BD5" s="634"/>
      <c r="BE5" s="634"/>
      <c r="BF5" s="635"/>
      <c r="BG5" s="647">
        <v>1563958</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2">
      <c r="B6" s="644" t="s">
        <v>231</v>
      </c>
      <c r="C6" s="645"/>
      <c r="D6" s="645"/>
      <c r="E6" s="645"/>
      <c r="F6" s="645"/>
      <c r="G6" s="645"/>
      <c r="H6" s="645"/>
      <c r="I6" s="645"/>
      <c r="J6" s="645"/>
      <c r="K6" s="645"/>
      <c r="L6" s="645"/>
      <c r="M6" s="645"/>
      <c r="N6" s="645"/>
      <c r="O6" s="645"/>
      <c r="P6" s="645"/>
      <c r="Q6" s="646"/>
      <c r="R6" s="647">
        <v>30273</v>
      </c>
      <c r="S6" s="648"/>
      <c r="T6" s="648"/>
      <c r="U6" s="648"/>
      <c r="V6" s="648"/>
      <c r="W6" s="648"/>
      <c r="X6" s="648"/>
      <c r="Y6" s="649"/>
      <c r="Z6" s="650">
        <v>0.4</v>
      </c>
      <c r="AA6" s="650"/>
      <c r="AB6" s="650"/>
      <c r="AC6" s="650"/>
      <c r="AD6" s="651">
        <v>30273</v>
      </c>
      <c r="AE6" s="651"/>
      <c r="AF6" s="651"/>
      <c r="AG6" s="651"/>
      <c r="AH6" s="651"/>
      <c r="AI6" s="651"/>
      <c r="AJ6" s="651"/>
      <c r="AK6" s="651"/>
      <c r="AL6" s="652">
        <v>1</v>
      </c>
      <c r="AM6" s="653"/>
      <c r="AN6" s="653"/>
      <c r="AO6" s="654"/>
      <c r="AP6" s="644" t="s">
        <v>232</v>
      </c>
      <c r="AQ6" s="645"/>
      <c r="AR6" s="645"/>
      <c r="AS6" s="645"/>
      <c r="AT6" s="645"/>
      <c r="AU6" s="645"/>
      <c r="AV6" s="645"/>
      <c r="AW6" s="645"/>
      <c r="AX6" s="645"/>
      <c r="AY6" s="645"/>
      <c r="AZ6" s="645"/>
      <c r="BA6" s="645"/>
      <c r="BB6" s="645"/>
      <c r="BC6" s="645"/>
      <c r="BD6" s="645"/>
      <c r="BE6" s="645"/>
      <c r="BF6" s="646"/>
      <c r="BG6" s="647">
        <v>1563958</v>
      </c>
      <c r="BH6" s="648"/>
      <c r="BI6" s="648"/>
      <c r="BJ6" s="648"/>
      <c r="BK6" s="648"/>
      <c r="BL6" s="648"/>
      <c r="BM6" s="648"/>
      <c r="BN6" s="649"/>
      <c r="BO6" s="650">
        <v>100</v>
      </c>
      <c r="BP6" s="650"/>
      <c r="BQ6" s="650"/>
      <c r="BR6" s="650"/>
      <c r="BS6" s="651" t="s">
        <v>233</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79628</v>
      </c>
      <c r="CS6" s="648"/>
      <c r="CT6" s="648"/>
      <c r="CU6" s="648"/>
      <c r="CV6" s="648"/>
      <c r="CW6" s="648"/>
      <c r="CX6" s="648"/>
      <c r="CY6" s="649"/>
      <c r="CZ6" s="641">
        <v>1.2</v>
      </c>
      <c r="DA6" s="642"/>
      <c r="DB6" s="642"/>
      <c r="DC6" s="661"/>
      <c r="DD6" s="656" t="s">
        <v>233</v>
      </c>
      <c r="DE6" s="648"/>
      <c r="DF6" s="648"/>
      <c r="DG6" s="648"/>
      <c r="DH6" s="648"/>
      <c r="DI6" s="648"/>
      <c r="DJ6" s="648"/>
      <c r="DK6" s="648"/>
      <c r="DL6" s="648"/>
      <c r="DM6" s="648"/>
      <c r="DN6" s="648"/>
      <c r="DO6" s="648"/>
      <c r="DP6" s="649"/>
      <c r="DQ6" s="656">
        <v>79628</v>
      </c>
      <c r="DR6" s="648"/>
      <c r="DS6" s="648"/>
      <c r="DT6" s="648"/>
      <c r="DU6" s="648"/>
      <c r="DV6" s="648"/>
      <c r="DW6" s="648"/>
      <c r="DX6" s="648"/>
      <c r="DY6" s="648"/>
      <c r="DZ6" s="648"/>
      <c r="EA6" s="648"/>
      <c r="EB6" s="648"/>
      <c r="EC6" s="657"/>
    </row>
    <row r="7" spans="2:143" ht="11.25" customHeight="1" x14ac:dyDescent="0.2">
      <c r="B7" s="644" t="s">
        <v>235</v>
      </c>
      <c r="C7" s="645"/>
      <c r="D7" s="645"/>
      <c r="E7" s="645"/>
      <c r="F7" s="645"/>
      <c r="G7" s="645"/>
      <c r="H7" s="645"/>
      <c r="I7" s="645"/>
      <c r="J7" s="645"/>
      <c r="K7" s="645"/>
      <c r="L7" s="645"/>
      <c r="M7" s="645"/>
      <c r="N7" s="645"/>
      <c r="O7" s="645"/>
      <c r="P7" s="645"/>
      <c r="Q7" s="646"/>
      <c r="R7" s="647">
        <v>876</v>
      </c>
      <c r="S7" s="648"/>
      <c r="T7" s="648"/>
      <c r="U7" s="648"/>
      <c r="V7" s="648"/>
      <c r="W7" s="648"/>
      <c r="X7" s="648"/>
      <c r="Y7" s="649"/>
      <c r="Z7" s="650">
        <v>0</v>
      </c>
      <c r="AA7" s="650"/>
      <c r="AB7" s="650"/>
      <c r="AC7" s="650"/>
      <c r="AD7" s="651">
        <v>876</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681560</v>
      </c>
      <c r="BH7" s="648"/>
      <c r="BI7" s="648"/>
      <c r="BJ7" s="648"/>
      <c r="BK7" s="648"/>
      <c r="BL7" s="648"/>
      <c r="BM7" s="648"/>
      <c r="BN7" s="649"/>
      <c r="BO7" s="650">
        <v>43.6</v>
      </c>
      <c r="BP7" s="650"/>
      <c r="BQ7" s="650"/>
      <c r="BR7" s="650"/>
      <c r="BS7" s="651" t="s">
        <v>127</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2449804</v>
      </c>
      <c r="CS7" s="648"/>
      <c r="CT7" s="648"/>
      <c r="CU7" s="648"/>
      <c r="CV7" s="648"/>
      <c r="CW7" s="648"/>
      <c r="CX7" s="648"/>
      <c r="CY7" s="649"/>
      <c r="CZ7" s="650">
        <v>37</v>
      </c>
      <c r="DA7" s="650"/>
      <c r="DB7" s="650"/>
      <c r="DC7" s="650"/>
      <c r="DD7" s="656">
        <v>194600</v>
      </c>
      <c r="DE7" s="648"/>
      <c r="DF7" s="648"/>
      <c r="DG7" s="648"/>
      <c r="DH7" s="648"/>
      <c r="DI7" s="648"/>
      <c r="DJ7" s="648"/>
      <c r="DK7" s="648"/>
      <c r="DL7" s="648"/>
      <c r="DM7" s="648"/>
      <c r="DN7" s="648"/>
      <c r="DO7" s="648"/>
      <c r="DP7" s="649"/>
      <c r="DQ7" s="656">
        <v>1056907</v>
      </c>
      <c r="DR7" s="648"/>
      <c r="DS7" s="648"/>
      <c r="DT7" s="648"/>
      <c r="DU7" s="648"/>
      <c r="DV7" s="648"/>
      <c r="DW7" s="648"/>
      <c r="DX7" s="648"/>
      <c r="DY7" s="648"/>
      <c r="DZ7" s="648"/>
      <c r="EA7" s="648"/>
      <c r="EB7" s="648"/>
      <c r="EC7" s="657"/>
    </row>
    <row r="8" spans="2:143" ht="11.25" customHeight="1" x14ac:dyDescent="0.2">
      <c r="B8" s="644" t="s">
        <v>238</v>
      </c>
      <c r="C8" s="645"/>
      <c r="D8" s="645"/>
      <c r="E8" s="645"/>
      <c r="F8" s="645"/>
      <c r="G8" s="645"/>
      <c r="H8" s="645"/>
      <c r="I8" s="645"/>
      <c r="J8" s="645"/>
      <c r="K8" s="645"/>
      <c r="L8" s="645"/>
      <c r="M8" s="645"/>
      <c r="N8" s="645"/>
      <c r="O8" s="645"/>
      <c r="P8" s="645"/>
      <c r="Q8" s="646"/>
      <c r="R8" s="647">
        <v>7405</v>
      </c>
      <c r="S8" s="648"/>
      <c r="T8" s="648"/>
      <c r="U8" s="648"/>
      <c r="V8" s="648"/>
      <c r="W8" s="648"/>
      <c r="X8" s="648"/>
      <c r="Y8" s="649"/>
      <c r="Z8" s="650">
        <v>0.1</v>
      </c>
      <c r="AA8" s="650"/>
      <c r="AB8" s="650"/>
      <c r="AC8" s="650"/>
      <c r="AD8" s="651">
        <v>7405</v>
      </c>
      <c r="AE8" s="651"/>
      <c r="AF8" s="651"/>
      <c r="AG8" s="651"/>
      <c r="AH8" s="651"/>
      <c r="AI8" s="651"/>
      <c r="AJ8" s="651"/>
      <c r="AK8" s="651"/>
      <c r="AL8" s="652">
        <v>0.3</v>
      </c>
      <c r="AM8" s="653"/>
      <c r="AN8" s="653"/>
      <c r="AO8" s="654"/>
      <c r="AP8" s="644" t="s">
        <v>239</v>
      </c>
      <c r="AQ8" s="645"/>
      <c r="AR8" s="645"/>
      <c r="AS8" s="645"/>
      <c r="AT8" s="645"/>
      <c r="AU8" s="645"/>
      <c r="AV8" s="645"/>
      <c r="AW8" s="645"/>
      <c r="AX8" s="645"/>
      <c r="AY8" s="645"/>
      <c r="AZ8" s="645"/>
      <c r="BA8" s="645"/>
      <c r="BB8" s="645"/>
      <c r="BC8" s="645"/>
      <c r="BD8" s="645"/>
      <c r="BE8" s="645"/>
      <c r="BF8" s="646"/>
      <c r="BG8" s="647">
        <v>20398</v>
      </c>
      <c r="BH8" s="648"/>
      <c r="BI8" s="648"/>
      <c r="BJ8" s="648"/>
      <c r="BK8" s="648"/>
      <c r="BL8" s="648"/>
      <c r="BM8" s="648"/>
      <c r="BN8" s="649"/>
      <c r="BO8" s="650">
        <v>1.3</v>
      </c>
      <c r="BP8" s="650"/>
      <c r="BQ8" s="650"/>
      <c r="BR8" s="650"/>
      <c r="BS8" s="656" t="s">
        <v>127</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1350096</v>
      </c>
      <c r="CS8" s="648"/>
      <c r="CT8" s="648"/>
      <c r="CU8" s="648"/>
      <c r="CV8" s="648"/>
      <c r="CW8" s="648"/>
      <c r="CX8" s="648"/>
      <c r="CY8" s="649"/>
      <c r="CZ8" s="650">
        <v>20.399999999999999</v>
      </c>
      <c r="DA8" s="650"/>
      <c r="DB8" s="650"/>
      <c r="DC8" s="650"/>
      <c r="DD8" s="656">
        <v>30788</v>
      </c>
      <c r="DE8" s="648"/>
      <c r="DF8" s="648"/>
      <c r="DG8" s="648"/>
      <c r="DH8" s="648"/>
      <c r="DI8" s="648"/>
      <c r="DJ8" s="648"/>
      <c r="DK8" s="648"/>
      <c r="DL8" s="648"/>
      <c r="DM8" s="648"/>
      <c r="DN8" s="648"/>
      <c r="DO8" s="648"/>
      <c r="DP8" s="649"/>
      <c r="DQ8" s="656">
        <v>733020</v>
      </c>
      <c r="DR8" s="648"/>
      <c r="DS8" s="648"/>
      <c r="DT8" s="648"/>
      <c r="DU8" s="648"/>
      <c r="DV8" s="648"/>
      <c r="DW8" s="648"/>
      <c r="DX8" s="648"/>
      <c r="DY8" s="648"/>
      <c r="DZ8" s="648"/>
      <c r="EA8" s="648"/>
      <c r="EB8" s="648"/>
      <c r="EC8" s="657"/>
    </row>
    <row r="9" spans="2:143" ht="11.25" customHeight="1" x14ac:dyDescent="0.2">
      <c r="B9" s="644" t="s">
        <v>241</v>
      </c>
      <c r="C9" s="645"/>
      <c r="D9" s="645"/>
      <c r="E9" s="645"/>
      <c r="F9" s="645"/>
      <c r="G9" s="645"/>
      <c r="H9" s="645"/>
      <c r="I9" s="645"/>
      <c r="J9" s="645"/>
      <c r="K9" s="645"/>
      <c r="L9" s="645"/>
      <c r="M9" s="645"/>
      <c r="N9" s="645"/>
      <c r="O9" s="645"/>
      <c r="P9" s="645"/>
      <c r="Q9" s="646"/>
      <c r="R9" s="647">
        <v>8740</v>
      </c>
      <c r="S9" s="648"/>
      <c r="T9" s="648"/>
      <c r="U9" s="648"/>
      <c r="V9" s="648"/>
      <c r="W9" s="648"/>
      <c r="X9" s="648"/>
      <c r="Y9" s="649"/>
      <c r="Z9" s="650">
        <v>0.1</v>
      </c>
      <c r="AA9" s="650"/>
      <c r="AB9" s="650"/>
      <c r="AC9" s="650"/>
      <c r="AD9" s="651">
        <v>8740</v>
      </c>
      <c r="AE9" s="651"/>
      <c r="AF9" s="651"/>
      <c r="AG9" s="651"/>
      <c r="AH9" s="651"/>
      <c r="AI9" s="651"/>
      <c r="AJ9" s="651"/>
      <c r="AK9" s="651"/>
      <c r="AL9" s="652">
        <v>0.3</v>
      </c>
      <c r="AM9" s="653"/>
      <c r="AN9" s="653"/>
      <c r="AO9" s="654"/>
      <c r="AP9" s="644" t="s">
        <v>242</v>
      </c>
      <c r="AQ9" s="645"/>
      <c r="AR9" s="645"/>
      <c r="AS9" s="645"/>
      <c r="AT9" s="645"/>
      <c r="AU9" s="645"/>
      <c r="AV9" s="645"/>
      <c r="AW9" s="645"/>
      <c r="AX9" s="645"/>
      <c r="AY9" s="645"/>
      <c r="AZ9" s="645"/>
      <c r="BA9" s="645"/>
      <c r="BB9" s="645"/>
      <c r="BC9" s="645"/>
      <c r="BD9" s="645"/>
      <c r="BE9" s="645"/>
      <c r="BF9" s="646"/>
      <c r="BG9" s="647">
        <v>583020</v>
      </c>
      <c r="BH9" s="648"/>
      <c r="BI9" s="648"/>
      <c r="BJ9" s="648"/>
      <c r="BK9" s="648"/>
      <c r="BL9" s="648"/>
      <c r="BM9" s="648"/>
      <c r="BN9" s="649"/>
      <c r="BO9" s="650">
        <v>37.299999999999997</v>
      </c>
      <c r="BP9" s="650"/>
      <c r="BQ9" s="650"/>
      <c r="BR9" s="650"/>
      <c r="BS9" s="656" t="s">
        <v>127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337657</v>
      </c>
      <c r="CS9" s="648"/>
      <c r="CT9" s="648"/>
      <c r="CU9" s="648"/>
      <c r="CV9" s="648"/>
      <c r="CW9" s="648"/>
      <c r="CX9" s="648"/>
      <c r="CY9" s="649"/>
      <c r="CZ9" s="650">
        <v>5.0999999999999996</v>
      </c>
      <c r="DA9" s="650"/>
      <c r="DB9" s="650"/>
      <c r="DC9" s="650"/>
      <c r="DD9" s="656">
        <v>7868</v>
      </c>
      <c r="DE9" s="648"/>
      <c r="DF9" s="648"/>
      <c r="DG9" s="648"/>
      <c r="DH9" s="648"/>
      <c r="DI9" s="648"/>
      <c r="DJ9" s="648"/>
      <c r="DK9" s="648"/>
      <c r="DL9" s="648"/>
      <c r="DM9" s="648"/>
      <c r="DN9" s="648"/>
      <c r="DO9" s="648"/>
      <c r="DP9" s="649"/>
      <c r="DQ9" s="656">
        <v>309459</v>
      </c>
      <c r="DR9" s="648"/>
      <c r="DS9" s="648"/>
      <c r="DT9" s="648"/>
      <c r="DU9" s="648"/>
      <c r="DV9" s="648"/>
      <c r="DW9" s="648"/>
      <c r="DX9" s="648"/>
      <c r="DY9" s="648"/>
      <c r="DZ9" s="648"/>
      <c r="EA9" s="648"/>
      <c r="EB9" s="648"/>
      <c r="EC9" s="657"/>
    </row>
    <row r="10" spans="2:143" ht="11.25" customHeight="1" x14ac:dyDescent="0.2">
      <c r="B10" s="644" t="s">
        <v>244</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127</v>
      </c>
      <c r="AA10" s="650"/>
      <c r="AB10" s="650"/>
      <c r="AC10" s="650"/>
      <c r="AD10" s="651" t="s">
        <v>233</v>
      </c>
      <c r="AE10" s="651"/>
      <c r="AF10" s="651"/>
      <c r="AG10" s="651"/>
      <c r="AH10" s="651"/>
      <c r="AI10" s="651"/>
      <c r="AJ10" s="651"/>
      <c r="AK10" s="651"/>
      <c r="AL10" s="652" t="s">
        <v>127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29096</v>
      </c>
      <c r="BH10" s="648"/>
      <c r="BI10" s="648"/>
      <c r="BJ10" s="648"/>
      <c r="BK10" s="648"/>
      <c r="BL10" s="648"/>
      <c r="BM10" s="648"/>
      <c r="BN10" s="649"/>
      <c r="BO10" s="650">
        <v>1.9</v>
      </c>
      <c r="BP10" s="650"/>
      <c r="BQ10" s="650"/>
      <c r="BR10" s="650"/>
      <c r="BS10" s="656" t="s">
        <v>233</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6753</v>
      </c>
      <c r="CS10" s="648"/>
      <c r="CT10" s="648"/>
      <c r="CU10" s="648"/>
      <c r="CV10" s="648"/>
      <c r="CW10" s="648"/>
      <c r="CX10" s="648"/>
      <c r="CY10" s="649"/>
      <c r="CZ10" s="650">
        <v>0.1</v>
      </c>
      <c r="DA10" s="650"/>
      <c r="DB10" s="650"/>
      <c r="DC10" s="650"/>
      <c r="DD10" s="656" t="s">
        <v>233</v>
      </c>
      <c r="DE10" s="648"/>
      <c r="DF10" s="648"/>
      <c r="DG10" s="648"/>
      <c r="DH10" s="648"/>
      <c r="DI10" s="648"/>
      <c r="DJ10" s="648"/>
      <c r="DK10" s="648"/>
      <c r="DL10" s="648"/>
      <c r="DM10" s="648"/>
      <c r="DN10" s="648"/>
      <c r="DO10" s="648"/>
      <c r="DP10" s="649"/>
      <c r="DQ10" s="656">
        <v>1753</v>
      </c>
      <c r="DR10" s="648"/>
      <c r="DS10" s="648"/>
      <c r="DT10" s="648"/>
      <c r="DU10" s="648"/>
      <c r="DV10" s="648"/>
      <c r="DW10" s="648"/>
      <c r="DX10" s="648"/>
      <c r="DY10" s="648"/>
      <c r="DZ10" s="648"/>
      <c r="EA10" s="648"/>
      <c r="EB10" s="648"/>
      <c r="EC10" s="657"/>
    </row>
    <row r="11" spans="2:143" ht="11.25" customHeight="1" x14ac:dyDescent="0.2">
      <c r="B11" s="644" t="s">
        <v>247</v>
      </c>
      <c r="C11" s="645"/>
      <c r="D11" s="645"/>
      <c r="E11" s="645"/>
      <c r="F11" s="645"/>
      <c r="G11" s="645"/>
      <c r="H11" s="645"/>
      <c r="I11" s="645"/>
      <c r="J11" s="645"/>
      <c r="K11" s="645"/>
      <c r="L11" s="645"/>
      <c r="M11" s="645"/>
      <c r="N11" s="645"/>
      <c r="O11" s="645"/>
      <c r="P11" s="645"/>
      <c r="Q11" s="646"/>
      <c r="R11" s="647">
        <v>226118</v>
      </c>
      <c r="S11" s="648"/>
      <c r="T11" s="648"/>
      <c r="U11" s="648"/>
      <c r="V11" s="648"/>
      <c r="W11" s="648"/>
      <c r="X11" s="648"/>
      <c r="Y11" s="649"/>
      <c r="Z11" s="652">
        <v>3.2</v>
      </c>
      <c r="AA11" s="653"/>
      <c r="AB11" s="653"/>
      <c r="AC11" s="665"/>
      <c r="AD11" s="656">
        <v>226118</v>
      </c>
      <c r="AE11" s="648"/>
      <c r="AF11" s="648"/>
      <c r="AG11" s="648"/>
      <c r="AH11" s="648"/>
      <c r="AI11" s="648"/>
      <c r="AJ11" s="648"/>
      <c r="AK11" s="649"/>
      <c r="AL11" s="652">
        <v>7.8</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49046</v>
      </c>
      <c r="BH11" s="648"/>
      <c r="BI11" s="648"/>
      <c r="BJ11" s="648"/>
      <c r="BK11" s="648"/>
      <c r="BL11" s="648"/>
      <c r="BM11" s="648"/>
      <c r="BN11" s="649"/>
      <c r="BO11" s="650">
        <v>3.1</v>
      </c>
      <c r="BP11" s="650"/>
      <c r="BQ11" s="650"/>
      <c r="BR11" s="650"/>
      <c r="BS11" s="656" t="s">
        <v>233</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100600</v>
      </c>
      <c r="CS11" s="648"/>
      <c r="CT11" s="648"/>
      <c r="CU11" s="648"/>
      <c r="CV11" s="648"/>
      <c r="CW11" s="648"/>
      <c r="CX11" s="648"/>
      <c r="CY11" s="649"/>
      <c r="CZ11" s="650">
        <v>1.5</v>
      </c>
      <c r="DA11" s="650"/>
      <c r="DB11" s="650"/>
      <c r="DC11" s="650"/>
      <c r="DD11" s="656">
        <v>9236</v>
      </c>
      <c r="DE11" s="648"/>
      <c r="DF11" s="648"/>
      <c r="DG11" s="648"/>
      <c r="DH11" s="648"/>
      <c r="DI11" s="648"/>
      <c r="DJ11" s="648"/>
      <c r="DK11" s="648"/>
      <c r="DL11" s="648"/>
      <c r="DM11" s="648"/>
      <c r="DN11" s="648"/>
      <c r="DO11" s="648"/>
      <c r="DP11" s="649"/>
      <c r="DQ11" s="656">
        <v>84855</v>
      </c>
      <c r="DR11" s="648"/>
      <c r="DS11" s="648"/>
      <c r="DT11" s="648"/>
      <c r="DU11" s="648"/>
      <c r="DV11" s="648"/>
      <c r="DW11" s="648"/>
      <c r="DX11" s="648"/>
      <c r="DY11" s="648"/>
      <c r="DZ11" s="648"/>
      <c r="EA11" s="648"/>
      <c r="EB11" s="648"/>
      <c r="EC11" s="657"/>
    </row>
    <row r="12" spans="2:143" ht="11.25" customHeight="1" x14ac:dyDescent="0.2">
      <c r="B12" s="644" t="s">
        <v>250</v>
      </c>
      <c r="C12" s="645"/>
      <c r="D12" s="645"/>
      <c r="E12" s="645"/>
      <c r="F12" s="645"/>
      <c r="G12" s="645"/>
      <c r="H12" s="645"/>
      <c r="I12" s="645"/>
      <c r="J12" s="645"/>
      <c r="K12" s="645"/>
      <c r="L12" s="645"/>
      <c r="M12" s="645"/>
      <c r="N12" s="645"/>
      <c r="O12" s="645"/>
      <c r="P12" s="645"/>
      <c r="Q12" s="646"/>
      <c r="R12" s="647">
        <v>51224</v>
      </c>
      <c r="S12" s="648"/>
      <c r="T12" s="648"/>
      <c r="U12" s="648"/>
      <c r="V12" s="648"/>
      <c r="W12" s="648"/>
      <c r="X12" s="648"/>
      <c r="Y12" s="649"/>
      <c r="Z12" s="650">
        <v>0.7</v>
      </c>
      <c r="AA12" s="650"/>
      <c r="AB12" s="650"/>
      <c r="AC12" s="650"/>
      <c r="AD12" s="651">
        <v>51224</v>
      </c>
      <c r="AE12" s="651"/>
      <c r="AF12" s="651"/>
      <c r="AG12" s="651"/>
      <c r="AH12" s="651"/>
      <c r="AI12" s="651"/>
      <c r="AJ12" s="651"/>
      <c r="AK12" s="651"/>
      <c r="AL12" s="652">
        <v>1.8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803877</v>
      </c>
      <c r="BH12" s="648"/>
      <c r="BI12" s="648"/>
      <c r="BJ12" s="648"/>
      <c r="BK12" s="648"/>
      <c r="BL12" s="648"/>
      <c r="BM12" s="648"/>
      <c r="BN12" s="649"/>
      <c r="BO12" s="650">
        <v>51.4</v>
      </c>
      <c r="BP12" s="650"/>
      <c r="BQ12" s="650"/>
      <c r="BR12" s="650"/>
      <c r="BS12" s="656" t="s">
        <v>233</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103738</v>
      </c>
      <c r="CS12" s="648"/>
      <c r="CT12" s="648"/>
      <c r="CU12" s="648"/>
      <c r="CV12" s="648"/>
      <c r="CW12" s="648"/>
      <c r="CX12" s="648"/>
      <c r="CY12" s="649"/>
      <c r="CZ12" s="650">
        <v>1.6</v>
      </c>
      <c r="DA12" s="650"/>
      <c r="DB12" s="650"/>
      <c r="DC12" s="650"/>
      <c r="DD12" s="656">
        <v>6148</v>
      </c>
      <c r="DE12" s="648"/>
      <c r="DF12" s="648"/>
      <c r="DG12" s="648"/>
      <c r="DH12" s="648"/>
      <c r="DI12" s="648"/>
      <c r="DJ12" s="648"/>
      <c r="DK12" s="648"/>
      <c r="DL12" s="648"/>
      <c r="DM12" s="648"/>
      <c r="DN12" s="648"/>
      <c r="DO12" s="648"/>
      <c r="DP12" s="649"/>
      <c r="DQ12" s="656">
        <v>91134</v>
      </c>
      <c r="DR12" s="648"/>
      <c r="DS12" s="648"/>
      <c r="DT12" s="648"/>
      <c r="DU12" s="648"/>
      <c r="DV12" s="648"/>
      <c r="DW12" s="648"/>
      <c r="DX12" s="648"/>
      <c r="DY12" s="648"/>
      <c r="DZ12" s="648"/>
      <c r="EA12" s="648"/>
      <c r="EB12" s="648"/>
      <c r="EC12" s="657"/>
    </row>
    <row r="13" spans="2:143" ht="11.25" customHeight="1" x14ac:dyDescent="0.2">
      <c r="B13" s="644" t="s">
        <v>253</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127</v>
      </c>
      <c r="AA13" s="650"/>
      <c r="AB13" s="650"/>
      <c r="AC13" s="650"/>
      <c r="AD13" s="651" t="s">
        <v>233</v>
      </c>
      <c r="AE13" s="651"/>
      <c r="AF13" s="651"/>
      <c r="AG13" s="651"/>
      <c r="AH13" s="651"/>
      <c r="AI13" s="651"/>
      <c r="AJ13" s="651"/>
      <c r="AK13" s="651"/>
      <c r="AL13" s="652" t="s">
        <v>127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803627</v>
      </c>
      <c r="BH13" s="648"/>
      <c r="BI13" s="648"/>
      <c r="BJ13" s="648"/>
      <c r="BK13" s="648"/>
      <c r="BL13" s="648"/>
      <c r="BM13" s="648"/>
      <c r="BN13" s="649"/>
      <c r="BO13" s="650">
        <v>51.4</v>
      </c>
      <c r="BP13" s="650"/>
      <c r="BQ13" s="650"/>
      <c r="BR13" s="650"/>
      <c r="BS13" s="656" t="s">
        <v>233</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399689</v>
      </c>
      <c r="CS13" s="648"/>
      <c r="CT13" s="648"/>
      <c r="CU13" s="648"/>
      <c r="CV13" s="648"/>
      <c r="CW13" s="648"/>
      <c r="CX13" s="648"/>
      <c r="CY13" s="649"/>
      <c r="CZ13" s="650">
        <v>6</v>
      </c>
      <c r="DA13" s="650"/>
      <c r="DB13" s="650"/>
      <c r="DC13" s="650"/>
      <c r="DD13" s="656">
        <v>152680</v>
      </c>
      <c r="DE13" s="648"/>
      <c r="DF13" s="648"/>
      <c r="DG13" s="648"/>
      <c r="DH13" s="648"/>
      <c r="DI13" s="648"/>
      <c r="DJ13" s="648"/>
      <c r="DK13" s="648"/>
      <c r="DL13" s="648"/>
      <c r="DM13" s="648"/>
      <c r="DN13" s="648"/>
      <c r="DO13" s="648"/>
      <c r="DP13" s="649"/>
      <c r="DQ13" s="656">
        <v>250745</v>
      </c>
      <c r="DR13" s="648"/>
      <c r="DS13" s="648"/>
      <c r="DT13" s="648"/>
      <c r="DU13" s="648"/>
      <c r="DV13" s="648"/>
      <c r="DW13" s="648"/>
      <c r="DX13" s="648"/>
      <c r="DY13" s="648"/>
      <c r="DZ13" s="648"/>
      <c r="EA13" s="648"/>
      <c r="EB13" s="648"/>
      <c r="EC13" s="657"/>
    </row>
    <row r="14" spans="2:143" ht="11.25" customHeight="1" x14ac:dyDescent="0.2">
      <c r="B14" s="644" t="s">
        <v>256</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29404</v>
      </c>
      <c r="BH14" s="648"/>
      <c r="BI14" s="648"/>
      <c r="BJ14" s="648"/>
      <c r="BK14" s="648"/>
      <c r="BL14" s="648"/>
      <c r="BM14" s="648"/>
      <c r="BN14" s="649"/>
      <c r="BO14" s="650">
        <v>1.9</v>
      </c>
      <c r="BP14" s="650"/>
      <c r="BQ14" s="650"/>
      <c r="BR14" s="650"/>
      <c r="BS14" s="656" t="s">
        <v>127</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315222</v>
      </c>
      <c r="CS14" s="648"/>
      <c r="CT14" s="648"/>
      <c r="CU14" s="648"/>
      <c r="CV14" s="648"/>
      <c r="CW14" s="648"/>
      <c r="CX14" s="648"/>
      <c r="CY14" s="649"/>
      <c r="CZ14" s="650">
        <v>4.8</v>
      </c>
      <c r="DA14" s="650"/>
      <c r="DB14" s="650"/>
      <c r="DC14" s="650"/>
      <c r="DD14" s="656">
        <v>105235</v>
      </c>
      <c r="DE14" s="648"/>
      <c r="DF14" s="648"/>
      <c r="DG14" s="648"/>
      <c r="DH14" s="648"/>
      <c r="DI14" s="648"/>
      <c r="DJ14" s="648"/>
      <c r="DK14" s="648"/>
      <c r="DL14" s="648"/>
      <c r="DM14" s="648"/>
      <c r="DN14" s="648"/>
      <c r="DO14" s="648"/>
      <c r="DP14" s="649"/>
      <c r="DQ14" s="656">
        <v>210217</v>
      </c>
      <c r="DR14" s="648"/>
      <c r="DS14" s="648"/>
      <c r="DT14" s="648"/>
      <c r="DU14" s="648"/>
      <c r="DV14" s="648"/>
      <c r="DW14" s="648"/>
      <c r="DX14" s="648"/>
      <c r="DY14" s="648"/>
      <c r="DZ14" s="648"/>
      <c r="EA14" s="648"/>
      <c r="EB14" s="648"/>
      <c r="EC14" s="657"/>
    </row>
    <row r="15" spans="2:143" ht="11.25" customHeight="1" x14ac:dyDescent="0.2">
      <c r="B15" s="644" t="s">
        <v>259</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233</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49117</v>
      </c>
      <c r="BH15" s="648"/>
      <c r="BI15" s="648"/>
      <c r="BJ15" s="648"/>
      <c r="BK15" s="648"/>
      <c r="BL15" s="648"/>
      <c r="BM15" s="648"/>
      <c r="BN15" s="649"/>
      <c r="BO15" s="650">
        <v>3.1</v>
      </c>
      <c r="BP15" s="650"/>
      <c r="BQ15" s="650"/>
      <c r="BR15" s="650"/>
      <c r="BS15" s="656" t="s">
        <v>127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1059921</v>
      </c>
      <c r="CS15" s="648"/>
      <c r="CT15" s="648"/>
      <c r="CU15" s="648"/>
      <c r="CV15" s="648"/>
      <c r="CW15" s="648"/>
      <c r="CX15" s="648"/>
      <c r="CY15" s="649"/>
      <c r="CZ15" s="650">
        <v>16</v>
      </c>
      <c r="DA15" s="650"/>
      <c r="DB15" s="650"/>
      <c r="DC15" s="650"/>
      <c r="DD15" s="656">
        <v>627529</v>
      </c>
      <c r="DE15" s="648"/>
      <c r="DF15" s="648"/>
      <c r="DG15" s="648"/>
      <c r="DH15" s="648"/>
      <c r="DI15" s="648"/>
      <c r="DJ15" s="648"/>
      <c r="DK15" s="648"/>
      <c r="DL15" s="648"/>
      <c r="DM15" s="648"/>
      <c r="DN15" s="648"/>
      <c r="DO15" s="648"/>
      <c r="DP15" s="649"/>
      <c r="DQ15" s="656">
        <v>414527</v>
      </c>
      <c r="DR15" s="648"/>
      <c r="DS15" s="648"/>
      <c r="DT15" s="648"/>
      <c r="DU15" s="648"/>
      <c r="DV15" s="648"/>
      <c r="DW15" s="648"/>
      <c r="DX15" s="648"/>
      <c r="DY15" s="648"/>
      <c r="DZ15" s="648"/>
      <c r="EA15" s="648"/>
      <c r="EB15" s="648"/>
      <c r="EC15" s="657"/>
    </row>
    <row r="16" spans="2:143" ht="11.25" customHeight="1" x14ac:dyDescent="0.2">
      <c r="B16" s="644" t="s">
        <v>262</v>
      </c>
      <c r="C16" s="645"/>
      <c r="D16" s="645"/>
      <c r="E16" s="645"/>
      <c r="F16" s="645"/>
      <c r="G16" s="645"/>
      <c r="H16" s="645"/>
      <c r="I16" s="645"/>
      <c r="J16" s="645"/>
      <c r="K16" s="645"/>
      <c r="L16" s="645"/>
      <c r="M16" s="645"/>
      <c r="N16" s="645"/>
      <c r="O16" s="645"/>
      <c r="P16" s="645"/>
      <c r="Q16" s="646"/>
      <c r="R16" s="647">
        <v>4806</v>
      </c>
      <c r="S16" s="648"/>
      <c r="T16" s="648"/>
      <c r="U16" s="648"/>
      <c r="V16" s="648"/>
      <c r="W16" s="648"/>
      <c r="X16" s="648"/>
      <c r="Y16" s="649"/>
      <c r="Z16" s="650">
        <v>0.1</v>
      </c>
      <c r="AA16" s="650"/>
      <c r="AB16" s="650"/>
      <c r="AC16" s="650"/>
      <c r="AD16" s="651">
        <v>4806</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233</v>
      </c>
      <c r="BH16" s="648"/>
      <c r="BI16" s="648"/>
      <c r="BJ16" s="648"/>
      <c r="BK16" s="648"/>
      <c r="BL16" s="648"/>
      <c r="BM16" s="648"/>
      <c r="BN16" s="649"/>
      <c r="BO16" s="650" t="s">
        <v>233</v>
      </c>
      <c r="BP16" s="650"/>
      <c r="BQ16" s="650"/>
      <c r="BR16" s="650"/>
      <c r="BS16" s="656" t="s">
        <v>127</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30347</v>
      </c>
      <c r="CS16" s="648"/>
      <c r="CT16" s="648"/>
      <c r="CU16" s="648"/>
      <c r="CV16" s="648"/>
      <c r="CW16" s="648"/>
      <c r="CX16" s="648"/>
      <c r="CY16" s="649"/>
      <c r="CZ16" s="650">
        <v>0.5</v>
      </c>
      <c r="DA16" s="650"/>
      <c r="DB16" s="650"/>
      <c r="DC16" s="650"/>
      <c r="DD16" s="656" t="s">
        <v>127</v>
      </c>
      <c r="DE16" s="648"/>
      <c r="DF16" s="648"/>
      <c r="DG16" s="648"/>
      <c r="DH16" s="648"/>
      <c r="DI16" s="648"/>
      <c r="DJ16" s="648"/>
      <c r="DK16" s="648"/>
      <c r="DL16" s="648"/>
      <c r="DM16" s="648"/>
      <c r="DN16" s="648"/>
      <c r="DO16" s="648"/>
      <c r="DP16" s="649"/>
      <c r="DQ16" s="656">
        <v>1167</v>
      </c>
      <c r="DR16" s="648"/>
      <c r="DS16" s="648"/>
      <c r="DT16" s="648"/>
      <c r="DU16" s="648"/>
      <c r="DV16" s="648"/>
      <c r="DW16" s="648"/>
      <c r="DX16" s="648"/>
      <c r="DY16" s="648"/>
      <c r="DZ16" s="648"/>
      <c r="EA16" s="648"/>
      <c r="EB16" s="648"/>
      <c r="EC16" s="657"/>
    </row>
    <row r="17" spans="2:133" ht="11.25" customHeight="1" x14ac:dyDescent="0.2">
      <c r="B17" s="644" t="s">
        <v>265</v>
      </c>
      <c r="C17" s="645"/>
      <c r="D17" s="645"/>
      <c r="E17" s="645"/>
      <c r="F17" s="645"/>
      <c r="G17" s="645"/>
      <c r="H17" s="645"/>
      <c r="I17" s="645"/>
      <c r="J17" s="645"/>
      <c r="K17" s="645"/>
      <c r="L17" s="645"/>
      <c r="M17" s="645"/>
      <c r="N17" s="645"/>
      <c r="O17" s="645"/>
      <c r="P17" s="645"/>
      <c r="Q17" s="646"/>
      <c r="R17" s="647">
        <v>10904</v>
      </c>
      <c r="S17" s="648"/>
      <c r="T17" s="648"/>
      <c r="U17" s="648"/>
      <c r="V17" s="648"/>
      <c r="W17" s="648"/>
      <c r="X17" s="648"/>
      <c r="Y17" s="649"/>
      <c r="Z17" s="650">
        <v>0.2</v>
      </c>
      <c r="AA17" s="650"/>
      <c r="AB17" s="650"/>
      <c r="AC17" s="650"/>
      <c r="AD17" s="651">
        <v>10904</v>
      </c>
      <c r="AE17" s="651"/>
      <c r="AF17" s="651"/>
      <c r="AG17" s="651"/>
      <c r="AH17" s="651"/>
      <c r="AI17" s="651"/>
      <c r="AJ17" s="651"/>
      <c r="AK17" s="651"/>
      <c r="AL17" s="652">
        <v>0.4</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233</v>
      </c>
      <c r="BP17" s="650"/>
      <c r="BQ17" s="650"/>
      <c r="BR17" s="650"/>
      <c r="BS17" s="656" t="s">
        <v>127</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387773</v>
      </c>
      <c r="CS17" s="648"/>
      <c r="CT17" s="648"/>
      <c r="CU17" s="648"/>
      <c r="CV17" s="648"/>
      <c r="CW17" s="648"/>
      <c r="CX17" s="648"/>
      <c r="CY17" s="649"/>
      <c r="CZ17" s="650">
        <v>5.9</v>
      </c>
      <c r="DA17" s="650"/>
      <c r="DB17" s="650"/>
      <c r="DC17" s="650"/>
      <c r="DD17" s="656" t="s">
        <v>127</v>
      </c>
      <c r="DE17" s="648"/>
      <c r="DF17" s="648"/>
      <c r="DG17" s="648"/>
      <c r="DH17" s="648"/>
      <c r="DI17" s="648"/>
      <c r="DJ17" s="648"/>
      <c r="DK17" s="648"/>
      <c r="DL17" s="648"/>
      <c r="DM17" s="648"/>
      <c r="DN17" s="648"/>
      <c r="DO17" s="648"/>
      <c r="DP17" s="649"/>
      <c r="DQ17" s="656">
        <v>387773</v>
      </c>
      <c r="DR17" s="648"/>
      <c r="DS17" s="648"/>
      <c r="DT17" s="648"/>
      <c r="DU17" s="648"/>
      <c r="DV17" s="648"/>
      <c r="DW17" s="648"/>
      <c r="DX17" s="648"/>
      <c r="DY17" s="648"/>
      <c r="DZ17" s="648"/>
      <c r="EA17" s="648"/>
      <c r="EB17" s="648"/>
      <c r="EC17" s="657"/>
    </row>
    <row r="18" spans="2:133" ht="11.25" customHeight="1" x14ac:dyDescent="0.2">
      <c r="B18" s="644" t="s">
        <v>268</v>
      </c>
      <c r="C18" s="645"/>
      <c r="D18" s="645"/>
      <c r="E18" s="645"/>
      <c r="F18" s="645"/>
      <c r="G18" s="645"/>
      <c r="H18" s="645"/>
      <c r="I18" s="645"/>
      <c r="J18" s="645"/>
      <c r="K18" s="645"/>
      <c r="L18" s="645"/>
      <c r="M18" s="645"/>
      <c r="N18" s="645"/>
      <c r="O18" s="645"/>
      <c r="P18" s="645"/>
      <c r="Q18" s="646"/>
      <c r="R18" s="647">
        <v>11627</v>
      </c>
      <c r="S18" s="648"/>
      <c r="T18" s="648"/>
      <c r="U18" s="648"/>
      <c r="V18" s="648"/>
      <c r="W18" s="648"/>
      <c r="X18" s="648"/>
      <c r="Y18" s="649"/>
      <c r="Z18" s="650">
        <v>0.2</v>
      </c>
      <c r="AA18" s="650"/>
      <c r="AB18" s="650"/>
      <c r="AC18" s="650"/>
      <c r="AD18" s="651">
        <v>11627</v>
      </c>
      <c r="AE18" s="651"/>
      <c r="AF18" s="651"/>
      <c r="AG18" s="651"/>
      <c r="AH18" s="651"/>
      <c r="AI18" s="651"/>
      <c r="AJ18" s="651"/>
      <c r="AK18" s="651"/>
      <c r="AL18" s="652">
        <v>0.4</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233</v>
      </c>
      <c r="BP18" s="650"/>
      <c r="BQ18" s="650"/>
      <c r="BR18" s="650"/>
      <c r="BS18" s="656" t="s">
        <v>233</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233</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2">
      <c r="B19" s="644" t="s">
        <v>271</v>
      </c>
      <c r="C19" s="645"/>
      <c r="D19" s="645"/>
      <c r="E19" s="645"/>
      <c r="F19" s="645"/>
      <c r="G19" s="645"/>
      <c r="H19" s="645"/>
      <c r="I19" s="645"/>
      <c r="J19" s="645"/>
      <c r="K19" s="645"/>
      <c r="L19" s="645"/>
      <c r="M19" s="645"/>
      <c r="N19" s="645"/>
      <c r="O19" s="645"/>
      <c r="P19" s="645"/>
      <c r="Q19" s="646"/>
      <c r="R19" s="647">
        <v>8510</v>
      </c>
      <c r="S19" s="648"/>
      <c r="T19" s="648"/>
      <c r="U19" s="648"/>
      <c r="V19" s="648"/>
      <c r="W19" s="648"/>
      <c r="X19" s="648"/>
      <c r="Y19" s="649"/>
      <c r="Z19" s="650">
        <v>0.1</v>
      </c>
      <c r="AA19" s="650"/>
      <c r="AB19" s="650"/>
      <c r="AC19" s="650"/>
      <c r="AD19" s="651">
        <v>8510</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127</v>
      </c>
      <c r="BP19" s="650"/>
      <c r="BQ19" s="650"/>
      <c r="BR19" s="650"/>
      <c r="BS19" s="656" t="s">
        <v>233</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2">
      <c r="B20" s="644" t="s">
        <v>274</v>
      </c>
      <c r="C20" s="645"/>
      <c r="D20" s="645"/>
      <c r="E20" s="645"/>
      <c r="F20" s="645"/>
      <c r="G20" s="645"/>
      <c r="H20" s="645"/>
      <c r="I20" s="645"/>
      <c r="J20" s="645"/>
      <c r="K20" s="645"/>
      <c r="L20" s="645"/>
      <c r="M20" s="645"/>
      <c r="N20" s="645"/>
      <c r="O20" s="645"/>
      <c r="P20" s="645"/>
      <c r="Q20" s="646"/>
      <c r="R20" s="647">
        <v>2301</v>
      </c>
      <c r="S20" s="648"/>
      <c r="T20" s="648"/>
      <c r="U20" s="648"/>
      <c r="V20" s="648"/>
      <c r="W20" s="648"/>
      <c r="X20" s="648"/>
      <c r="Y20" s="649"/>
      <c r="Z20" s="650">
        <v>0</v>
      </c>
      <c r="AA20" s="650"/>
      <c r="AB20" s="650"/>
      <c r="AC20" s="650"/>
      <c r="AD20" s="651">
        <v>2301</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t="s">
        <v>233</v>
      </c>
      <c r="BH20" s="648"/>
      <c r="BI20" s="648"/>
      <c r="BJ20" s="648"/>
      <c r="BK20" s="648"/>
      <c r="BL20" s="648"/>
      <c r="BM20" s="648"/>
      <c r="BN20" s="649"/>
      <c r="BO20" s="650" t="s">
        <v>127</v>
      </c>
      <c r="BP20" s="650"/>
      <c r="BQ20" s="650"/>
      <c r="BR20" s="650"/>
      <c r="BS20" s="656" t="s">
        <v>127</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6621228</v>
      </c>
      <c r="CS20" s="648"/>
      <c r="CT20" s="648"/>
      <c r="CU20" s="648"/>
      <c r="CV20" s="648"/>
      <c r="CW20" s="648"/>
      <c r="CX20" s="648"/>
      <c r="CY20" s="649"/>
      <c r="CZ20" s="650">
        <v>100</v>
      </c>
      <c r="DA20" s="650"/>
      <c r="DB20" s="650"/>
      <c r="DC20" s="650"/>
      <c r="DD20" s="656">
        <v>1134084</v>
      </c>
      <c r="DE20" s="648"/>
      <c r="DF20" s="648"/>
      <c r="DG20" s="648"/>
      <c r="DH20" s="648"/>
      <c r="DI20" s="648"/>
      <c r="DJ20" s="648"/>
      <c r="DK20" s="648"/>
      <c r="DL20" s="648"/>
      <c r="DM20" s="648"/>
      <c r="DN20" s="648"/>
      <c r="DO20" s="648"/>
      <c r="DP20" s="649"/>
      <c r="DQ20" s="656">
        <v>3621185</v>
      </c>
      <c r="DR20" s="648"/>
      <c r="DS20" s="648"/>
      <c r="DT20" s="648"/>
      <c r="DU20" s="648"/>
      <c r="DV20" s="648"/>
      <c r="DW20" s="648"/>
      <c r="DX20" s="648"/>
      <c r="DY20" s="648"/>
      <c r="DZ20" s="648"/>
      <c r="EA20" s="648"/>
      <c r="EB20" s="648"/>
      <c r="EC20" s="657"/>
    </row>
    <row r="21" spans="2:133" ht="11.25" customHeight="1" x14ac:dyDescent="0.2">
      <c r="B21" s="644" t="s">
        <v>277</v>
      </c>
      <c r="C21" s="645"/>
      <c r="D21" s="645"/>
      <c r="E21" s="645"/>
      <c r="F21" s="645"/>
      <c r="G21" s="645"/>
      <c r="H21" s="645"/>
      <c r="I21" s="645"/>
      <c r="J21" s="645"/>
      <c r="K21" s="645"/>
      <c r="L21" s="645"/>
      <c r="M21" s="645"/>
      <c r="N21" s="645"/>
      <c r="O21" s="645"/>
      <c r="P21" s="645"/>
      <c r="Q21" s="646"/>
      <c r="R21" s="647">
        <v>816</v>
      </c>
      <c r="S21" s="648"/>
      <c r="T21" s="648"/>
      <c r="U21" s="648"/>
      <c r="V21" s="648"/>
      <c r="W21" s="648"/>
      <c r="X21" s="648"/>
      <c r="Y21" s="649"/>
      <c r="Z21" s="650">
        <v>0</v>
      </c>
      <c r="AA21" s="650"/>
      <c r="AB21" s="650"/>
      <c r="AC21" s="650"/>
      <c r="AD21" s="651">
        <v>816</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279</v>
      </c>
      <c r="C22" s="645"/>
      <c r="D22" s="645"/>
      <c r="E22" s="645"/>
      <c r="F22" s="645"/>
      <c r="G22" s="645"/>
      <c r="H22" s="645"/>
      <c r="I22" s="645"/>
      <c r="J22" s="645"/>
      <c r="K22" s="645"/>
      <c r="L22" s="645"/>
      <c r="M22" s="645"/>
      <c r="N22" s="645"/>
      <c r="O22" s="645"/>
      <c r="P22" s="645"/>
      <c r="Q22" s="646"/>
      <c r="R22" s="647">
        <v>1007221</v>
      </c>
      <c r="S22" s="648"/>
      <c r="T22" s="648"/>
      <c r="U22" s="648"/>
      <c r="V22" s="648"/>
      <c r="W22" s="648"/>
      <c r="X22" s="648"/>
      <c r="Y22" s="649"/>
      <c r="Z22" s="650">
        <v>14.4</v>
      </c>
      <c r="AA22" s="650"/>
      <c r="AB22" s="650"/>
      <c r="AC22" s="650"/>
      <c r="AD22" s="651">
        <v>911230</v>
      </c>
      <c r="AE22" s="651"/>
      <c r="AF22" s="651"/>
      <c r="AG22" s="651"/>
      <c r="AH22" s="651"/>
      <c r="AI22" s="651"/>
      <c r="AJ22" s="651"/>
      <c r="AK22" s="651"/>
      <c r="AL22" s="652">
        <v>31.5</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282</v>
      </c>
      <c r="C23" s="645"/>
      <c r="D23" s="645"/>
      <c r="E23" s="645"/>
      <c r="F23" s="645"/>
      <c r="G23" s="645"/>
      <c r="H23" s="645"/>
      <c r="I23" s="645"/>
      <c r="J23" s="645"/>
      <c r="K23" s="645"/>
      <c r="L23" s="645"/>
      <c r="M23" s="645"/>
      <c r="N23" s="645"/>
      <c r="O23" s="645"/>
      <c r="P23" s="645"/>
      <c r="Q23" s="646"/>
      <c r="R23" s="647">
        <v>911230</v>
      </c>
      <c r="S23" s="648"/>
      <c r="T23" s="648"/>
      <c r="U23" s="648"/>
      <c r="V23" s="648"/>
      <c r="W23" s="648"/>
      <c r="X23" s="648"/>
      <c r="Y23" s="649"/>
      <c r="Z23" s="650">
        <v>13</v>
      </c>
      <c r="AA23" s="650"/>
      <c r="AB23" s="650"/>
      <c r="AC23" s="650"/>
      <c r="AD23" s="651">
        <v>911230</v>
      </c>
      <c r="AE23" s="651"/>
      <c r="AF23" s="651"/>
      <c r="AG23" s="651"/>
      <c r="AH23" s="651"/>
      <c r="AI23" s="651"/>
      <c r="AJ23" s="651"/>
      <c r="AK23" s="651"/>
      <c r="AL23" s="652">
        <v>31.5</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2">
      <c r="B24" s="644" t="s">
        <v>289</v>
      </c>
      <c r="C24" s="645"/>
      <c r="D24" s="645"/>
      <c r="E24" s="645"/>
      <c r="F24" s="645"/>
      <c r="G24" s="645"/>
      <c r="H24" s="645"/>
      <c r="I24" s="645"/>
      <c r="J24" s="645"/>
      <c r="K24" s="645"/>
      <c r="L24" s="645"/>
      <c r="M24" s="645"/>
      <c r="N24" s="645"/>
      <c r="O24" s="645"/>
      <c r="P24" s="645"/>
      <c r="Q24" s="646"/>
      <c r="R24" s="647">
        <v>95948</v>
      </c>
      <c r="S24" s="648"/>
      <c r="T24" s="648"/>
      <c r="U24" s="648"/>
      <c r="V24" s="648"/>
      <c r="W24" s="648"/>
      <c r="X24" s="648"/>
      <c r="Y24" s="649"/>
      <c r="Z24" s="650">
        <v>1.4</v>
      </c>
      <c r="AA24" s="650"/>
      <c r="AB24" s="650"/>
      <c r="AC24" s="650"/>
      <c r="AD24" s="651" t="s">
        <v>233</v>
      </c>
      <c r="AE24" s="651"/>
      <c r="AF24" s="651"/>
      <c r="AG24" s="651"/>
      <c r="AH24" s="651"/>
      <c r="AI24" s="651"/>
      <c r="AJ24" s="651"/>
      <c r="AK24" s="651"/>
      <c r="AL24" s="652" t="s">
        <v>127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233</v>
      </c>
      <c r="BP24" s="650"/>
      <c r="BQ24" s="650"/>
      <c r="BR24" s="650"/>
      <c r="BS24" s="656" t="s">
        <v>233</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2032426</v>
      </c>
      <c r="CS24" s="637"/>
      <c r="CT24" s="637"/>
      <c r="CU24" s="637"/>
      <c r="CV24" s="637"/>
      <c r="CW24" s="637"/>
      <c r="CX24" s="637"/>
      <c r="CY24" s="638"/>
      <c r="CZ24" s="641">
        <v>30.7</v>
      </c>
      <c r="DA24" s="642"/>
      <c r="DB24" s="642"/>
      <c r="DC24" s="661"/>
      <c r="DD24" s="686">
        <v>1471320</v>
      </c>
      <c r="DE24" s="637"/>
      <c r="DF24" s="637"/>
      <c r="DG24" s="637"/>
      <c r="DH24" s="637"/>
      <c r="DI24" s="637"/>
      <c r="DJ24" s="637"/>
      <c r="DK24" s="638"/>
      <c r="DL24" s="686">
        <v>1454088</v>
      </c>
      <c r="DM24" s="637"/>
      <c r="DN24" s="637"/>
      <c r="DO24" s="637"/>
      <c r="DP24" s="637"/>
      <c r="DQ24" s="637"/>
      <c r="DR24" s="637"/>
      <c r="DS24" s="637"/>
      <c r="DT24" s="637"/>
      <c r="DU24" s="637"/>
      <c r="DV24" s="638"/>
      <c r="DW24" s="641">
        <v>47.3</v>
      </c>
      <c r="DX24" s="642"/>
      <c r="DY24" s="642"/>
      <c r="DZ24" s="642"/>
      <c r="EA24" s="642"/>
      <c r="EB24" s="642"/>
      <c r="EC24" s="643"/>
    </row>
    <row r="25" spans="2:133" ht="11.25" customHeight="1" x14ac:dyDescent="0.2">
      <c r="B25" s="644" t="s">
        <v>292</v>
      </c>
      <c r="C25" s="645"/>
      <c r="D25" s="645"/>
      <c r="E25" s="645"/>
      <c r="F25" s="645"/>
      <c r="G25" s="645"/>
      <c r="H25" s="645"/>
      <c r="I25" s="645"/>
      <c r="J25" s="645"/>
      <c r="K25" s="645"/>
      <c r="L25" s="645"/>
      <c r="M25" s="645"/>
      <c r="N25" s="645"/>
      <c r="O25" s="645"/>
      <c r="P25" s="645"/>
      <c r="Q25" s="646"/>
      <c r="R25" s="647">
        <v>43</v>
      </c>
      <c r="S25" s="648"/>
      <c r="T25" s="648"/>
      <c r="U25" s="648"/>
      <c r="V25" s="648"/>
      <c r="W25" s="648"/>
      <c r="X25" s="648"/>
      <c r="Y25" s="649"/>
      <c r="Z25" s="650">
        <v>0</v>
      </c>
      <c r="AA25" s="650"/>
      <c r="AB25" s="650"/>
      <c r="AC25" s="650"/>
      <c r="AD25" s="651" t="s">
        <v>127</v>
      </c>
      <c r="AE25" s="651"/>
      <c r="AF25" s="651"/>
      <c r="AG25" s="651"/>
      <c r="AH25" s="651"/>
      <c r="AI25" s="651"/>
      <c r="AJ25" s="651"/>
      <c r="AK25" s="651"/>
      <c r="AL25" s="652" t="s">
        <v>233</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988075</v>
      </c>
      <c r="CS25" s="683"/>
      <c r="CT25" s="683"/>
      <c r="CU25" s="683"/>
      <c r="CV25" s="683"/>
      <c r="CW25" s="683"/>
      <c r="CX25" s="683"/>
      <c r="CY25" s="684"/>
      <c r="CZ25" s="652">
        <v>14.9</v>
      </c>
      <c r="DA25" s="681"/>
      <c r="DB25" s="681"/>
      <c r="DC25" s="685"/>
      <c r="DD25" s="656">
        <v>896292</v>
      </c>
      <c r="DE25" s="683"/>
      <c r="DF25" s="683"/>
      <c r="DG25" s="683"/>
      <c r="DH25" s="683"/>
      <c r="DI25" s="683"/>
      <c r="DJ25" s="683"/>
      <c r="DK25" s="684"/>
      <c r="DL25" s="656">
        <v>882170</v>
      </c>
      <c r="DM25" s="683"/>
      <c r="DN25" s="683"/>
      <c r="DO25" s="683"/>
      <c r="DP25" s="683"/>
      <c r="DQ25" s="683"/>
      <c r="DR25" s="683"/>
      <c r="DS25" s="683"/>
      <c r="DT25" s="683"/>
      <c r="DU25" s="683"/>
      <c r="DV25" s="684"/>
      <c r="DW25" s="652">
        <v>28.7</v>
      </c>
      <c r="DX25" s="681"/>
      <c r="DY25" s="681"/>
      <c r="DZ25" s="681"/>
      <c r="EA25" s="681"/>
      <c r="EB25" s="681"/>
      <c r="EC25" s="682"/>
    </row>
    <row r="26" spans="2:133" ht="11.25" customHeight="1" x14ac:dyDescent="0.2">
      <c r="B26" s="644" t="s">
        <v>295</v>
      </c>
      <c r="C26" s="645"/>
      <c r="D26" s="645"/>
      <c r="E26" s="645"/>
      <c r="F26" s="645"/>
      <c r="G26" s="645"/>
      <c r="H26" s="645"/>
      <c r="I26" s="645"/>
      <c r="J26" s="645"/>
      <c r="K26" s="645"/>
      <c r="L26" s="645"/>
      <c r="M26" s="645"/>
      <c r="N26" s="645"/>
      <c r="O26" s="645"/>
      <c r="P26" s="645"/>
      <c r="Q26" s="646"/>
      <c r="R26" s="647">
        <v>2923160</v>
      </c>
      <c r="S26" s="648"/>
      <c r="T26" s="648"/>
      <c r="U26" s="648"/>
      <c r="V26" s="648"/>
      <c r="W26" s="648"/>
      <c r="X26" s="648"/>
      <c r="Y26" s="649"/>
      <c r="Z26" s="650">
        <v>41.7</v>
      </c>
      <c r="AA26" s="650"/>
      <c r="AB26" s="650"/>
      <c r="AC26" s="650"/>
      <c r="AD26" s="651">
        <v>2827169</v>
      </c>
      <c r="AE26" s="651"/>
      <c r="AF26" s="651"/>
      <c r="AG26" s="651"/>
      <c r="AH26" s="651"/>
      <c r="AI26" s="651"/>
      <c r="AJ26" s="651"/>
      <c r="AK26" s="651"/>
      <c r="AL26" s="652">
        <v>97.8</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555898</v>
      </c>
      <c r="CS26" s="648"/>
      <c r="CT26" s="648"/>
      <c r="CU26" s="648"/>
      <c r="CV26" s="648"/>
      <c r="CW26" s="648"/>
      <c r="CX26" s="648"/>
      <c r="CY26" s="649"/>
      <c r="CZ26" s="652">
        <v>8.4</v>
      </c>
      <c r="DA26" s="681"/>
      <c r="DB26" s="681"/>
      <c r="DC26" s="685"/>
      <c r="DD26" s="656">
        <v>488656</v>
      </c>
      <c r="DE26" s="648"/>
      <c r="DF26" s="648"/>
      <c r="DG26" s="648"/>
      <c r="DH26" s="648"/>
      <c r="DI26" s="648"/>
      <c r="DJ26" s="648"/>
      <c r="DK26" s="649"/>
      <c r="DL26" s="656" t="s">
        <v>127</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2">
      <c r="B27" s="644" t="s">
        <v>298</v>
      </c>
      <c r="C27" s="645"/>
      <c r="D27" s="645"/>
      <c r="E27" s="645"/>
      <c r="F27" s="645"/>
      <c r="G27" s="645"/>
      <c r="H27" s="645"/>
      <c r="I27" s="645"/>
      <c r="J27" s="645"/>
      <c r="K27" s="645"/>
      <c r="L27" s="645"/>
      <c r="M27" s="645"/>
      <c r="N27" s="645"/>
      <c r="O27" s="645"/>
      <c r="P27" s="645"/>
      <c r="Q27" s="646"/>
      <c r="R27" s="647">
        <v>1812</v>
      </c>
      <c r="S27" s="648"/>
      <c r="T27" s="648"/>
      <c r="U27" s="648"/>
      <c r="V27" s="648"/>
      <c r="W27" s="648"/>
      <c r="X27" s="648"/>
      <c r="Y27" s="649"/>
      <c r="Z27" s="650">
        <v>0</v>
      </c>
      <c r="AA27" s="650"/>
      <c r="AB27" s="650"/>
      <c r="AC27" s="650"/>
      <c r="AD27" s="651">
        <v>1812</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1563958</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656578</v>
      </c>
      <c r="CS27" s="683"/>
      <c r="CT27" s="683"/>
      <c r="CU27" s="683"/>
      <c r="CV27" s="683"/>
      <c r="CW27" s="683"/>
      <c r="CX27" s="683"/>
      <c r="CY27" s="684"/>
      <c r="CZ27" s="652">
        <v>9.9</v>
      </c>
      <c r="DA27" s="681"/>
      <c r="DB27" s="681"/>
      <c r="DC27" s="685"/>
      <c r="DD27" s="656">
        <v>187255</v>
      </c>
      <c r="DE27" s="683"/>
      <c r="DF27" s="683"/>
      <c r="DG27" s="683"/>
      <c r="DH27" s="683"/>
      <c r="DI27" s="683"/>
      <c r="DJ27" s="683"/>
      <c r="DK27" s="684"/>
      <c r="DL27" s="656">
        <v>184145</v>
      </c>
      <c r="DM27" s="683"/>
      <c r="DN27" s="683"/>
      <c r="DO27" s="683"/>
      <c r="DP27" s="683"/>
      <c r="DQ27" s="683"/>
      <c r="DR27" s="683"/>
      <c r="DS27" s="683"/>
      <c r="DT27" s="683"/>
      <c r="DU27" s="683"/>
      <c r="DV27" s="684"/>
      <c r="DW27" s="652">
        <v>6</v>
      </c>
      <c r="DX27" s="681"/>
      <c r="DY27" s="681"/>
      <c r="DZ27" s="681"/>
      <c r="EA27" s="681"/>
      <c r="EB27" s="681"/>
      <c r="EC27" s="682"/>
    </row>
    <row r="28" spans="2:133" ht="11.25" customHeight="1" x14ac:dyDescent="0.2">
      <c r="B28" s="644" t="s">
        <v>301</v>
      </c>
      <c r="C28" s="645"/>
      <c r="D28" s="645"/>
      <c r="E28" s="645"/>
      <c r="F28" s="645"/>
      <c r="G28" s="645"/>
      <c r="H28" s="645"/>
      <c r="I28" s="645"/>
      <c r="J28" s="645"/>
      <c r="K28" s="645"/>
      <c r="L28" s="645"/>
      <c r="M28" s="645"/>
      <c r="N28" s="645"/>
      <c r="O28" s="645"/>
      <c r="P28" s="645"/>
      <c r="Q28" s="646"/>
      <c r="R28" s="647">
        <v>20777</v>
      </c>
      <c r="S28" s="648"/>
      <c r="T28" s="648"/>
      <c r="U28" s="648"/>
      <c r="V28" s="648"/>
      <c r="W28" s="648"/>
      <c r="X28" s="648"/>
      <c r="Y28" s="649"/>
      <c r="Z28" s="650">
        <v>0.3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387773</v>
      </c>
      <c r="CS28" s="648"/>
      <c r="CT28" s="648"/>
      <c r="CU28" s="648"/>
      <c r="CV28" s="648"/>
      <c r="CW28" s="648"/>
      <c r="CX28" s="648"/>
      <c r="CY28" s="649"/>
      <c r="CZ28" s="652">
        <v>5.9</v>
      </c>
      <c r="DA28" s="681"/>
      <c r="DB28" s="681"/>
      <c r="DC28" s="685"/>
      <c r="DD28" s="656">
        <v>387773</v>
      </c>
      <c r="DE28" s="648"/>
      <c r="DF28" s="648"/>
      <c r="DG28" s="648"/>
      <c r="DH28" s="648"/>
      <c r="DI28" s="648"/>
      <c r="DJ28" s="648"/>
      <c r="DK28" s="649"/>
      <c r="DL28" s="656">
        <v>387773</v>
      </c>
      <c r="DM28" s="648"/>
      <c r="DN28" s="648"/>
      <c r="DO28" s="648"/>
      <c r="DP28" s="648"/>
      <c r="DQ28" s="648"/>
      <c r="DR28" s="648"/>
      <c r="DS28" s="648"/>
      <c r="DT28" s="648"/>
      <c r="DU28" s="648"/>
      <c r="DV28" s="649"/>
      <c r="DW28" s="652">
        <v>12.6</v>
      </c>
      <c r="DX28" s="681"/>
      <c r="DY28" s="681"/>
      <c r="DZ28" s="681"/>
      <c r="EA28" s="681"/>
      <c r="EB28" s="681"/>
      <c r="EC28" s="682"/>
    </row>
    <row r="29" spans="2:133" ht="11.25" customHeight="1" x14ac:dyDescent="0.2">
      <c r="B29" s="644" t="s">
        <v>303</v>
      </c>
      <c r="C29" s="645"/>
      <c r="D29" s="645"/>
      <c r="E29" s="645"/>
      <c r="F29" s="645"/>
      <c r="G29" s="645"/>
      <c r="H29" s="645"/>
      <c r="I29" s="645"/>
      <c r="J29" s="645"/>
      <c r="K29" s="645"/>
      <c r="L29" s="645"/>
      <c r="M29" s="645"/>
      <c r="N29" s="645"/>
      <c r="O29" s="645"/>
      <c r="P29" s="645"/>
      <c r="Q29" s="646"/>
      <c r="R29" s="647">
        <v>55167</v>
      </c>
      <c r="S29" s="648"/>
      <c r="T29" s="648"/>
      <c r="U29" s="648"/>
      <c r="V29" s="648"/>
      <c r="W29" s="648"/>
      <c r="X29" s="648"/>
      <c r="Y29" s="649"/>
      <c r="Z29" s="650">
        <v>0.8</v>
      </c>
      <c r="AA29" s="650"/>
      <c r="AB29" s="650"/>
      <c r="AC29" s="650"/>
      <c r="AD29" s="651">
        <v>1061</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387773</v>
      </c>
      <c r="CS29" s="683"/>
      <c r="CT29" s="683"/>
      <c r="CU29" s="683"/>
      <c r="CV29" s="683"/>
      <c r="CW29" s="683"/>
      <c r="CX29" s="683"/>
      <c r="CY29" s="684"/>
      <c r="CZ29" s="652">
        <v>5.9</v>
      </c>
      <c r="DA29" s="681"/>
      <c r="DB29" s="681"/>
      <c r="DC29" s="685"/>
      <c r="DD29" s="656">
        <v>387773</v>
      </c>
      <c r="DE29" s="683"/>
      <c r="DF29" s="683"/>
      <c r="DG29" s="683"/>
      <c r="DH29" s="683"/>
      <c r="DI29" s="683"/>
      <c r="DJ29" s="683"/>
      <c r="DK29" s="684"/>
      <c r="DL29" s="656">
        <v>387773</v>
      </c>
      <c r="DM29" s="683"/>
      <c r="DN29" s="683"/>
      <c r="DO29" s="683"/>
      <c r="DP29" s="683"/>
      <c r="DQ29" s="683"/>
      <c r="DR29" s="683"/>
      <c r="DS29" s="683"/>
      <c r="DT29" s="683"/>
      <c r="DU29" s="683"/>
      <c r="DV29" s="684"/>
      <c r="DW29" s="652">
        <v>12.6</v>
      </c>
      <c r="DX29" s="681"/>
      <c r="DY29" s="681"/>
      <c r="DZ29" s="681"/>
      <c r="EA29" s="681"/>
      <c r="EB29" s="681"/>
      <c r="EC29" s="682"/>
    </row>
    <row r="30" spans="2:133" ht="11.25" customHeight="1" x14ac:dyDescent="0.2">
      <c r="B30" s="644" t="s">
        <v>306</v>
      </c>
      <c r="C30" s="645"/>
      <c r="D30" s="645"/>
      <c r="E30" s="645"/>
      <c r="F30" s="645"/>
      <c r="G30" s="645"/>
      <c r="H30" s="645"/>
      <c r="I30" s="645"/>
      <c r="J30" s="645"/>
      <c r="K30" s="645"/>
      <c r="L30" s="645"/>
      <c r="M30" s="645"/>
      <c r="N30" s="645"/>
      <c r="O30" s="645"/>
      <c r="P30" s="645"/>
      <c r="Q30" s="646"/>
      <c r="R30" s="647">
        <v>8294</v>
      </c>
      <c r="S30" s="648"/>
      <c r="T30" s="648"/>
      <c r="U30" s="648"/>
      <c r="V30" s="648"/>
      <c r="W30" s="648"/>
      <c r="X30" s="648"/>
      <c r="Y30" s="649"/>
      <c r="Z30" s="650">
        <v>0.1</v>
      </c>
      <c r="AA30" s="650"/>
      <c r="AB30" s="650"/>
      <c r="AC30" s="650"/>
      <c r="AD30" s="651" t="s">
        <v>233</v>
      </c>
      <c r="AE30" s="651"/>
      <c r="AF30" s="651"/>
      <c r="AG30" s="651"/>
      <c r="AH30" s="651"/>
      <c r="AI30" s="651"/>
      <c r="AJ30" s="651"/>
      <c r="AK30" s="651"/>
      <c r="AL30" s="652" t="s">
        <v>127</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364552</v>
      </c>
      <c r="CS30" s="648"/>
      <c r="CT30" s="648"/>
      <c r="CU30" s="648"/>
      <c r="CV30" s="648"/>
      <c r="CW30" s="648"/>
      <c r="CX30" s="648"/>
      <c r="CY30" s="649"/>
      <c r="CZ30" s="652">
        <v>5.5</v>
      </c>
      <c r="DA30" s="681"/>
      <c r="DB30" s="681"/>
      <c r="DC30" s="685"/>
      <c r="DD30" s="656">
        <v>364552</v>
      </c>
      <c r="DE30" s="648"/>
      <c r="DF30" s="648"/>
      <c r="DG30" s="648"/>
      <c r="DH30" s="648"/>
      <c r="DI30" s="648"/>
      <c r="DJ30" s="648"/>
      <c r="DK30" s="649"/>
      <c r="DL30" s="656">
        <v>364552</v>
      </c>
      <c r="DM30" s="648"/>
      <c r="DN30" s="648"/>
      <c r="DO30" s="648"/>
      <c r="DP30" s="648"/>
      <c r="DQ30" s="648"/>
      <c r="DR30" s="648"/>
      <c r="DS30" s="648"/>
      <c r="DT30" s="648"/>
      <c r="DU30" s="648"/>
      <c r="DV30" s="649"/>
      <c r="DW30" s="652">
        <v>11.9</v>
      </c>
      <c r="DX30" s="681"/>
      <c r="DY30" s="681"/>
      <c r="DZ30" s="681"/>
      <c r="EA30" s="681"/>
      <c r="EB30" s="681"/>
      <c r="EC30" s="682"/>
    </row>
    <row r="31" spans="2:133" ht="11.25" customHeight="1" x14ac:dyDescent="0.2">
      <c r="B31" s="644" t="s">
        <v>310</v>
      </c>
      <c r="C31" s="645"/>
      <c r="D31" s="645"/>
      <c r="E31" s="645"/>
      <c r="F31" s="645"/>
      <c r="G31" s="645"/>
      <c r="H31" s="645"/>
      <c r="I31" s="645"/>
      <c r="J31" s="645"/>
      <c r="K31" s="645"/>
      <c r="L31" s="645"/>
      <c r="M31" s="645"/>
      <c r="N31" s="645"/>
      <c r="O31" s="645"/>
      <c r="P31" s="645"/>
      <c r="Q31" s="646"/>
      <c r="R31" s="647">
        <v>2109023</v>
      </c>
      <c r="S31" s="648"/>
      <c r="T31" s="648"/>
      <c r="U31" s="648"/>
      <c r="V31" s="648"/>
      <c r="W31" s="648"/>
      <c r="X31" s="648"/>
      <c r="Y31" s="649"/>
      <c r="Z31" s="650">
        <v>30.1</v>
      </c>
      <c r="AA31" s="650"/>
      <c r="AB31" s="650"/>
      <c r="AC31" s="650"/>
      <c r="AD31" s="651" t="s">
        <v>127</v>
      </c>
      <c r="AE31" s="651"/>
      <c r="AF31" s="651"/>
      <c r="AG31" s="651"/>
      <c r="AH31" s="651"/>
      <c r="AI31" s="651"/>
      <c r="AJ31" s="651"/>
      <c r="AK31" s="651"/>
      <c r="AL31" s="652" t="s">
        <v>233</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15">
        <v>98.8</v>
      </c>
      <c r="BH31" s="702"/>
      <c r="BI31" s="702"/>
      <c r="BJ31" s="702"/>
      <c r="BK31" s="702"/>
      <c r="BL31" s="702"/>
      <c r="BM31" s="642">
        <v>95.7</v>
      </c>
      <c r="BN31" s="702"/>
      <c r="BO31" s="702"/>
      <c r="BP31" s="702"/>
      <c r="BQ31" s="703"/>
      <c r="BR31" s="715">
        <v>99.1</v>
      </c>
      <c r="BS31" s="702"/>
      <c r="BT31" s="702"/>
      <c r="BU31" s="702"/>
      <c r="BV31" s="702"/>
      <c r="BW31" s="702"/>
      <c r="BX31" s="642">
        <v>95.7</v>
      </c>
      <c r="BY31" s="702"/>
      <c r="BZ31" s="702"/>
      <c r="CA31" s="702"/>
      <c r="CB31" s="703"/>
      <c r="CD31" s="689"/>
      <c r="CE31" s="690"/>
      <c r="CF31" s="662" t="s">
        <v>313</v>
      </c>
      <c r="CG31" s="663"/>
      <c r="CH31" s="663"/>
      <c r="CI31" s="663"/>
      <c r="CJ31" s="663"/>
      <c r="CK31" s="663"/>
      <c r="CL31" s="663"/>
      <c r="CM31" s="663"/>
      <c r="CN31" s="663"/>
      <c r="CO31" s="663"/>
      <c r="CP31" s="663"/>
      <c r="CQ31" s="664"/>
      <c r="CR31" s="647">
        <v>23221</v>
      </c>
      <c r="CS31" s="683"/>
      <c r="CT31" s="683"/>
      <c r="CU31" s="683"/>
      <c r="CV31" s="683"/>
      <c r="CW31" s="683"/>
      <c r="CX31" s="683"/>
      <c r="CY31" s="684"/>
      <c r="CZ31" s="652">
        <v>0.4</v>
      </c>
      <c r="DA31" s="681"/>
      <c r="DB31" s="681"/>
      <c r="DC31" s="685"/>
      <c r="DD31" s="656">
        <v>23221</v>
      </c>
      <c r="DE31" s="683"/>
      <c r="DF31" s="683"/>
      <c r="DG31" s="683"/>
      <c r="DH31" s="683"/>
      <c r="DI31" s="683"/>
      <c r="DJ31" s="683"/>
      <c r="DK31" s="684"/>
      <c r="DL31" s="656">
        <v>23221</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2">
      <c r="B32" s="693" t="s">
        <v>314</v>
      </c>
      <c r="C32" s="694"/>
      <c r="D32" s="694"/>
      <c r="E32" s="694"/>
      <c r="F32" s="694"/>
      <c r="G32" s="694"/>
      <c r="H32" s="694"/>
      <c r="I32" s="694"/>
      <c r="J32" s="694"/>
      <c r="K32" s="694"/>
      <c r="L32" s="694"/>
      <c r="M32" s="694"/>
      <c r="N32" s="694"/>
      <c r="O32" s="694"/>
      <c r="P32" s="694"/>
      <c r="Q32" s="695"/>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98.4</v>
      </c>
      <c r="BH32" s="683"/>
      <c r="BI32" s="683"/>
      <c r="BJ32" s="683"/>
      <c r="BK32" s="683"/>
      <c r="BL32" s="683"/>
      <c r="BM32" s="653">
        <v>97</v>
      </c>
      <c r="BN32" s="713"/>
      <c r="BO32" s="713"/>
      <c r="BP32" s="713"/>
      <c r="BQ32" s="714"/>
      <c r="BR32" s="716">
        <v>99.1</v>
      </c>
      <c r="BS32" s="683"/>
      <c r="BT32" s="683"/>
      <c r="BU32" s="683"/>
      <c r="BV32" s="683"/>
      <c r="BW32" s="683"/>
      <c r="BX32" s="653">
        <v>97.6</v>
      </c>
      <c r="BY32" s="713"/>
      <c r="BZ32" s="713"/>
      <c r="CA32" s="713"/>
      <c r="CB32" s="714"/>
      <c r="CD32" s="691"/>
      <c r="CE32" s="692"/>
      <c r="CF32" s="662" t="s">
        <v>317</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5"/>
      <c r="DD32" s="656" t="s">
        <v>127</v>
      </c>
      <c r="DE32" s="648"/>
      <c r="DF32" s="648"/>
      <c r="DG32" s="648"/>
      <c r="DH32" s="648"/>
      <c r="DI32" s="648"/>
      <c r="DJ32" s="648"/>
      <c r="DK32" s="649"/>
      <c r="DL32" s="656" t="s">
        <v>233</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2">
      <c r="B33" s="644" t="s">
        <v>318</v>
      </c>
      <c r="C33" s="645"/>
      <c r="D33" s="645"/>
      <c r="E33" s="645"/>
      <c r="F33" s="645"/>
      <c r="G33" s="645"/>
      <c r="H33" s="645"/>
      <c r="I33" s="645"/>
      <c r="J33" s="645"/>
      <c r="K33" s="645"/>
      <c r="L33" s="645"/>
      <c r="M33" s="645"/>
      <c r="N33" s="645"/>
      <c r="O33" s="645"/>
      <c r="P33" s="645"/>
      <c r="Q33" s="646"/>
      <c r="R33" s="647">
        <v>300272</v>
      </c>
      <c r="S33" s="648"/>
      <c r="T33" s="648"/>
      <c r="U33" s="648"/>
      <c r="V33" s="648"/>
      <c r="W33" s="648"/>
      <c r="X33" s="648"/>
      <c r="Y33" s="649"/>
      <c r="Z33" s="650">
        <v>4.3</v>
      </c>
      <c r="AA33" s="650"/>
      <c r="AB33" s="650"/>
      <c r="AC33" s="650"/>
      <c r="AD33" s="651" t="s">
        <v>233</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99.2</v>
      </c>
      <c r="BH33" s="718"/>
      <c r="BI33" s="718"/>
      <c r="BJ33" s="718"/>
      <c r="BK33" s="718"/>
      <c r="BL33" s="718"/>
      <c r="BM33" s="719">
        <v>94.3</v>
      </c>
      <c r="BN33" s="718"/>
      <c r="BO33" s="718"/>
      <c r="BP33" s="718"/>
      <c r="BQ33" s="720"/>
      <c r="BR33" s="717">
        <v>99</v>
      </c>
      <c r="BS33" s="718"/>
      <c r="BT33" s="718"/>
      <c r="BU33" s="718"/>
      <c r="BV33" s="718"/>
      <c r="BW33" s="718"/>
      <c r="BX33" s="719">
        <v>93.7</v>
      </c>
      <c r="BY33" s="718"/>
      <c r="BZ33" s="718"/>
      <c r="CA33" s="718"/>
      <c r="CB33" s="720"/>
      <c r="CD33" s="662" t="s">
        <v>320</v>
      </c>
      <c r="CE33" s="663"/>
      <c r="CF33" s="663"/>
      <c r="CG33" s="663"/>
      <c r="CH33" s="663"/>
      <c r="CI33" s="663"/>
      <c r="CJ33" s="663"/>
      <c r="CK33" s="663"/>
      <c r="CL33" s="663"/>
      <c r="CM33" s="663"/>
      <c r="CN33" s="663"/>
      <c r="CO33" s="663"/>
      <c r="CP33" s="663"/>
      <c r="CQ33" s="664"/>
      <c r="CR33" s="647">
        <v>3424371</v>
      </c>
      <c r="CS33" s="683"/>
      <c r="CT33" s="683"/>
      <c r="CU33" s="683"/>
      <c r="CV33" s="683"/>
      <c r="CW33" s="683"/>
      <c r="CX33" s="683"/>
      <c r="CY33" s="684"/>
      <c r="CZ33" s="652">
        <v>51.7</v>
      </c>
      <c r="DA33" s="681"/>
      <c r="DB33" s="681"/>
      <c r="DC33" s="685"/>
      <c r="DD33" s="656">
        <v>2036476</v>
      </c>
      <c r="DE33" s="683"/>
      <c r="DF33" s="683"/>
      <c r="DG33" s="683"/>
      <c r="DH33" s="683"/>
      <c r="DI33" s="683"/>
      <c r="DJ33" s="683"/>
      <c r="DK33" s="684"/>
      <c r="DL33" s="656">
        <v>1210936</v>
      </c>
      <c r="DM33" s="683"/>
      <c r="DN33" s="683"/>
      <c r="DO33" s="683"/>
      <c r="DP33" s="683"/>
      <c r="DQ33" s="683"/>
      <c r="DR33" s="683"/>
      <c r="DS33" s="683"/>
      <c r="DT33" s="683"/>
      <c r="DU33" s="683"/>
      <c r="DV33" s="684"/>
      <c r="DW33" s="652">
        <v>39.4</v>
      </c>
      <c r="DX33" s="681"/>
      <c r="DY33" s="681"/>
      <c r="DZ33" s="681"/>
      <c r="EA33" s="681"/>
      <c r="EB33" s="681"/>
      <c r="EC33" s="682"/>
    </row>
    <row r="34" spans="2:133" ht="11.25" customHeight="1" x14ac:dyDescent="0.2">
      <c r="B34" s="644" t="s">
        <v>321</v>
      </c>
      <c r="C34" s="645"/>
      <c r="D34" s="645"/>
      <c r="E34" s="645"/>
      <c r="F34" s="645"/>
      <c r="G34" s="645"/>
      <c r="H34" s="645"/>
      <c r="I34" s="645"/>
      <c r="J34" s="645"/>
      <c r="K34" s="645"/>
      <c r="L34" s="645"/>
      <c r="M34" s="645"/>
      <c r="N34" s="645"/>
      <c r="O34" s="645"/>
      <c r="P34" s="645"/>
      <c r="Q34" s="646"/>
      <c r="R34" s="647">
        <v>270789</v>
      </c>
      <c r="S34" s="648"/>
      <c r="T34" s="648"/>
      <c r="U34" s="648"/>
      <c r="V34" s="648"/>
      <c r="W34" s="648"/>
      <c r="X34" s="648"/>
      <c r="Y34" s="649"/>
      <c r="Z34" s="650">
        <v>3.9</v>
      </c>
      <c r="AA34" s="650"/>
      <c r="AB34" s="650"/>
      <c r="AC34" s="650"/>
      <c r="AD34" s="651">
        <v>46272</v>
      </c>
      <c r="AE34" s="651"/>
      <c r="AF34" s="651"/>
      <c r="AG34" s="651"/>
      <c r="AH34" s="651"/>
      <c r="AI34" s="651"/>
      <c r="AJ34" s="651"/>
      <c r="AK34" s="651"/>
      <c r="AL34" s="652">
        <v>1.6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710120</v>
      </c>
      <c r="CS34" s="648"/>
      <c r="CT34" s="648"/>
      <c r="CU34" s="648"/>
      <c r="CV34" s="648"/>
      <c r="CW34" s="648"/>
      <c r="CX34" s="648"/>
      <c r="CY34" s="649"/>
      <c r="CZ34" s="652">
        <v>10.7</v>
      </c>
      <c r="DA34" s="681"/>
      <c r="DB34" s="681"/>
      <c r="DC34" s="685"/>
      <c r="DD34" s="656">
        <v>548286</v>
      </c>
      <c r="DE34" s="648"/>
      <c r="DF34" s="648"/>
      <c r="DG34" s="648"/>
      <c r="DH34" s="648"/>
      <c r="DI34" s="648"/>
      <c r="DJ34" s="648"/>
      <c r="DK34" s="649"/>
      <c r="DL34" s="656">
        <v>325391</v>
      </c>
      <c r="DM34" s="648"/>
      <c r="DN34" s="648"/>
      <c r="DO34" s="648"/>
      <c r="DP34" s="648"/>
      <c r="DQ34" s="648"/>
      <c r="DR34" s="648"/>
      <c r="DS34" s="648"/>
      <c r="DT34" s="648"/>
      <c r="DU34" s="648"/>
      <c r="DV34" s="649"/>
      <c r="DW34" s="652">
        <v>10.6</v>
      </c>
      <c r="DX34" s="681"/>
      <c r="DY34" s="681"/>
      <c r="DZ34" s="681"/>
      <c r="EA34" s="681"/>
      <c r="EB34" s="681"/>
      <c r="EC34" s="682"/>
    </row>
    <row r="35" spans="2:133" ht="11.25" customHeight="1" x14ac:dyDescent="0.2">
      <c r="B35" s="644" t="s">
        <v>323</v>
      </c>
      <c r="C35" s="645"/>
      <c r="D35" s="645"/>
      <c r="E35" s="645"/>
      <c r="F35" s="645"/>
      <c r="G35" s="645"/>
      <c r="H35" s="645"/>
      <c r="I35" s="645"/>
      <c r="J35" s="645"/>
      <c r="K35" s="645"/>
      <c r="L35" s="645"/>
      <c r="M35" s="645"/>
      <c r="N35" s="645"/>
      <c r="O35" s="645"/>
      <c r="P35" s="645"/>
      <c r="Q35" s="646"/>
      <c r="R35" s="647">
        <v>98542</v>
      </c>
      <c r="S35" s="648"/>
      <c r="T35" s="648"/>
      <c r="U35" s="648"/>
      <c r="V35" s="648"/>
      <c r="W35" s="648"/>
      <c r="X35" s="648"/>
      <c r="Y35" s="649"/>
      <c r="Z35" s="650">
        <v>1.4</v>
      </c>
      <c r="AA35" s="650"/>
      <c r="AB35" s="650"/>
      <c r="AC35" s="650"/>
      <c r="AD35" s="651" t="s">
        <v>127</v>
      </c>
      <c r="AE35" s="651"/>
      <c r="AF35" s="651"/>
      <c r="AG35" s="651"/>
      <c r="AH35" s="651"/>
      <c r="AI35" s="651"/>
      <c r="AJ35" s="651"/>
      <c r="AK35" s="651"/>
      <c r="AL35" s="652" t="s">
        <v>127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14527</v>
      </c>
      <c r="CS35" s="683"/>
      <c r="CT35" s="683"/>
      <c r="CU35" s="683"/>
      <c r="CV35" s="683"/>
      <c r="CW35" s="683"/>
      <c r="CX35" s="683"/>
      <c r="CY35" s="684"/>
      <c r="CZ35" s="652">
        <v>0.2</v>
      </c>
      <c r="DA35" s="681"/>
      <c r="DB35" s="681"/>
      <c r="DC35" s="685"/>
      <c r="DD35" s="656">
        <v>13853</v>
      </c>
      <c r="DE35" s="683"/>
      <c r="DF35" s="683"/>
      <c r="DG35" s="683"/>
      <c r="DH35" s="683"/>
      <c r="DI35" s="683"/>
      <c r="DJ35" s="683"/>
      <c r="DK35" s="684"/>
      <c r="DL35" s="656">
        <v>13489</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2">
      <c r="B36" s="644" t="s">
        <v>327</v>
      </c>
      <c r="C36" s="645"/>
      <c r="D36" s="645"/>
      <c r="E36" s="645"/>
      <c r="F36" s="645"/>
      <c r="G36" s="645"/>
      <c r="H36" s="645"/>
      <c r="I36" s="645"/>
      <c r="J36" s="645"/>
      <c r="K36" s="645"/>
      <c r="L36" s="645"/>
      <c r="M36" s="645"/>
      <c r="N36" s="645"/>
      <c r="O36" s="645"/>
      <c r="P36" s="645"/>
      <c r="Q36" s="646"/>
      <c r="R36" s="647">
        <v>123856</v>
      </c>
      <c r="S36" s="648"/>
      <c r="T36" s="648"/>
      <c r="U36" s="648"/>
      <c r="V36" s="648"/>
      <c r="W36" s="648"/>
      <c r="X36" s="648"/>
      <c r="Y36" s="649"/>
      <c r="Z36" s="650">
        <v>1.8</v>
      </c>
      <c r="AA36" s="650"/>
      <c r="AB36" s="650"/>
      <c r="AC36" s="650"/>
      <c r="AD36" s="651" t="s">
        <v>127</v>
      </c>
      <c r="AE36" s="651"/>
      <c r="AF36" s="651"/>
      <c r="AG36" s="651"/>
      <c r="AH36" s="651"/>
      <c r="AI36" s="651"/>
      <c r="AJ36" s="651"/>
      <c r="AK36" s="651"/>
      <c r="AL36" s="652" t="s">
        <v>127</v>
      </c>
      <c r="AM36" s="653"/>
      <c r="AN36" s="653"/>
      <c r="AO36" s="654"/>
      <c r="AP36" s="235"/>
      <c r="AQ36" s="721" t="s">
        <v>328</v>
      </c>
      <c r="AR36" s="722"/>
      <c r="AS36" s="722"/>
      <c r="AT36" s="722"/>
      <c r="AU36" s="722"/>
      <c r="AV36" s="722"/>
      <c r="AW36" s="722"/>
      <c r="AX36" s="722"/>
      <c r="AY36" s="723"/>
      <c r="AZ36" s="636">
        <v>546567</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77478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1670253</v>
      </c>
      <c r="CS36" s="648"/>
      <c r="CT36" s="648"/>
      <c r="CU36" s="648"/>
      <c r="CV36" s="648"/>
      <c r="CW36" s="648"/>
      <c r="CX36" s="648"/>
      <c r="CY36" s="649"/>
      <c r="CZ36" s="652">
        <v>25.2</v>
      </c>
      <c r="DA36" s="681"/>
      <c r="DB36" s="681"/>
      <c r="DC36" s="685"/>
      <c r="DD36" s="656">
        <v>525054</v>
      </c>
      <c r="DE36" s="648"/>
      <c r="DF36" s="648"/>
      <c r="DG36" s="648"/>
      <c r="DH36" s="648"/>
      <c r="DI36" s="648"/>
      <c r="DJ36" s="648"/>
      <c r="DK36" s="649"/>
      <c r="DL36" s="656">
        <v>430039</v>
      </c>
      <c r="DM36" s="648"/>
      <c r="DN36" s="648"/>
      <c r="DO36" s="648"/>
      <c r="DP36" s="648"/>
      <c r="DQ36" s="648"/>
      <c r="DR36" s="648"/>
      <c r="DS36" s="648"/>
      <c r="DT36" s="648"/>
      <c r="DU36" s="648"/>
      <c r="DV36" s="649"/>
      <c r="DW36" s="652">
        <v>14</v>
      </c>
      <c r="DX36" s="681"/>
      <c r="DY36" s="681"/>
      <c r="DZ36" s="681"/>
      <c r="EA36" s="681"/>
      <c r="EB36" s="681"/>
      <c r="EC36" s="682"/>
    </row>
    <row r="37" spans="2:133" ht="11.25" customHeight="1" x14ac:dyDescent="0.2">
      <c r="B37" s="644" t="s">
        <v>331</v>
      </c>
      <c r="C37" s="645"/>
      <c r="D37" s="645"/>
      <c r="E37" s="645"/>
      <c r="F37" s="645"/>
      <c r="G37" s="645"/>
      <c r="H37" s="645"/>
      <c r="I37" s="645"/>
      <c r="J37" s="645"/>
      <c r="K37" s="645"/>
      <c r="L37" s="645"/>
      <c r="M37" s="645"/>
      <c r="N37" s="645"/>
      <c r="O37" s="645"/>
      <c r="P37" s="645"/>
      <c r="Q37" s="646"/>
      <c r="R37" s="647">
        <v>240093</v>
      </c>
      <c r="S37" s="648"/>
      <c r="T37" s="648"/>
      <c r="U37" s="648"/>
      <c r="V37" s="648"/>
      <c r="W37" s="648"/>
      <c r="X37" s="648"/>
      <c r="Y37" s="649"/>
      <c r="Z37" s="650">
        <v>3.4</v>
      </c>
      <c r="AA37" s="650"/>
      <c r="AB37" s="650"/>
      <c r="AC37" s="650"/>
      <c r="AD37" s="651" t="s">
        <v>233</v>
      </c>
      <c r="AE37" s="651"/>
      <c r="AF37" s="651"/>
      <c r="AG37" s="651"/>
      <c r="AH37" s="651"/>
      <c r="AI37" s="651"/>
      <c r="AJ37" s="651"/>
      <c r="AK37" s="651"/>
      <c r="AL37" s="652" t="s">
        <v>233</v>
      </c>
      <c r="AM37" s="653"/>
      <c r="AN37" s="653"/>
      <c r="AO37" s="654"/>
      <c r="AQ37" s="725" t="s">
        <v>332</v>
      </c>
      <c r="AR37" s="726"/>
      <c r="AS37" s="726"/>
      <c r="AT37" s="726"/>
      <c r="AU37" s="726"/>
      <c r="AV37" s="726"/>
      <c r="AW37" s="726"/>
      <c r="AX37" s="726"/>
      <c r="AY37" s="727"/>
      <c r="AZ37" s="647">
        <v>94800</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64894</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149609</v>
      </c>
      <c r="CS37" s="683"/>
      <c r="CT37" s="683"/>
      <c r="CU37" s="683"/>
      <c r="CV37" s="683"/>
      <c r="CW37" s="683"/>
      <c r="CX37" s="683"/>
      <c r="CY37" s="684"/>
      <c r="CZ37" s="652">
        <v>2.2999999999999998</v>
      </c>
      <c r="DA37" s="681"/>
      <c r="DB37" s="681"/>
      <c r="DC37" s="685"/>
      <c r="DD37" s="656">
        <v>139307</v>
      </c>
      <c r="DE37" s="683"/>
      <c r="DF37" s="683"/>
      <c r="DG37" s="683"/>
      <c r="DH37" s="683"/>
      <c r="DI37" s="683"/>
      <c r="DJ37" s="683"/>
      <c r="DK37" s="684"/>
      <c r="DL37" s="656">
        <v>138755</v>
      </c>
      <c r="DM37" s="683"/>
      <c r="DN37" s="683"/>
      <c r="DO37" s="683"/>
      <c r="DP37" s="683"/>
      <c r="DQ37" s="683"/>
      <c r="DR37" s="683"/>
      <c r="DS37" s="683"/>
      <c r="DT37" s="683"/>
      <c r="DU37" s="683"/>
      <c r="DV37" s="684"/>
      <c r="DW37" s="652">
        <v>4.5</v>
      </c>
      <c r="DX37" s="681"/>
      <c r="DY37" s="681"/>
      <c r="DZ37" s="681"/>
      <c r="EA37" s="681"/>
      <c r="EB37" s="681"/>
      <c r="EC37" s="682"/>
    </row>
    <row r="38" spans="2:133" ht="11.25" customHeight="1" x14ac:dyDescent="0.2">
      <c r="B38" s="644" t="s">
        <v>335</v>
      </c>
      <c r="C38" s="645"/>
      <c r="D38" s="645"/>
      <c r="E38" s="645"/>
      <c r="F38" s="645"/>
      <c r="G38" s="645"/>
      <c r="H38" s="645"/>
      <c r="I38" s="645"/>
      <c r="J38" s="645"/>
      <c r="K38" s="645"/>
      <c r="L38" s="645"/>
      <c r="M38" s="645"/>
      <c r="N38" s="645"/>
      <c r="O38" s="645"/>
      <c r="P38" s="645"/>
      <c r="Q38" s="646"/>
      <c r="R38" s="647">
        <v>152789</v>
      </c>
      <c r="S38" s="648"/>
      <c r="T38" s="648"/>
      <c r="U38" s="648"/>
      <c r="V38" s="648"/>
      <c r="W38" s="648"/>
      <c r="X38" s="648"/>
      <c r="Y38" s="649"/>
      <c r="Z38" s="650">
        <v>2.2000000000000002</v>
      </c>
      <c r="AA38" s="650"/>
      <c r="AB38" s="650"/>
      <c r="AC38" s="650"/>
      <c r="AD38" s="651">
        <v>13654</v>
      </c>
      <c r="AE38" s="651"/>
      <c r="AF38" s="651"/>
      <c r="AG38" s="651"/>
      <c r="AH38" s="651"/>
      <c r="AI38" s="651"/>
      <c r="AJ38" s="651"/>
      <c r="AK38" s="651"/>
      <c r="AL38" s="652">
        <v>0.5</v>
      </c>
      <c r="AM38" s="653"/>
      <c r="AN38" s="653"/>
      <c r="AO38" s="654"/>
      <c r="AQ38" s="725" t="s">
        <v>336</v>
      </c>
      <c r="AR38" s="726"/>
      <c r="AS38" s="726"/>
      <c r="AT38" s="726"/>
      <c r="AU38" s="726"/>
      <c r="AV38" s="726"/>
      <c r="AW38" s="726"/>
      <c r="AX38" s="726"/>
      <c r="AY38" s="727"/>
      <c r="AZ38" s="647">
        <v>20090</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1599</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546567</v>
      </c>
      <c r="CS38" s="648"/>
      <c r="CT38" s="648"/>
      <c r="CU38" s="648"/>
      <c r="CV38" s="648"/>
      <c r="CW38" s="648"/>
      <c r="CX38" s="648"/>
      <c r="CY38" s="649"/>
      <c r="CZ38" s="652">
        <v>8.3000000000000007</v>
      </c>
      <c r="DA38" s="681"/>
      <c r="DB38" s="681"/>
      <c r="DC38" s="685"/>
      <c r="DD38" s="656">
        <v>472506</v>
      </c>
      <c r="DE38" s="648"/>
      <c r="DF38" s="648"/>
      <c r="DG38" s="648"/>
      <c r="DH38" s="648"/>
      <c r="DI38" s="648"/>
      <c r="DJ38" s="648"/>
      <c r="DK38" s="649"/>
      <c r="DL38" s="656">
        <v>442017</v>
      </c>
      <c r="DM38" s="648"/>
      <c r="DN38" s="648"/>
      <c r="DO38" s="648"/>
      <c r="DP38" s="648"/>
      <c r="DQ38" s="648"/>
      <c r="DR38" s="648"/>
      <c r="DS38" s="648"/>
      <c r="DT38" s="648"/>
      <c r="DU38" s="648"/>
      <c r="DV38" s="649"/>
      <c r="DW38" s="652">
        <v>14.4</v>
      </c>
      <c r="DX38" s="681"/>
      <c r="DY38" s="681"/>
      <c r="DZ38" s="681"/>
      <c r="EA38" s="681"/>
      <c r="EB38" s="681"/>
      <c r="EC38" s="682"/>
    </row>
    <row r="39" spans="2:133" ht="11.25" customHeight="1" x14ac:dyDescent="0.2">
      <c r="B39" s="644" t="s">
        <v>339</v>
      </c>
      <c r="C39" s="645"/>
      <c r="D39" s="645"/>
      <c r="E39" s="645"/>
      <c r="F39" s="645"/>
      <c r="G39" s="645"/>
      <c r="H39" s="645"/>
      <c r="I39" s="645"/>
      <c r="J39" s="645"/>
      <c r="K39" s="645"/>
      <c r="L39" s="645"/>
      <c r="M39" s="645"/>
      <c r="N39" s="645"/>
      <c r="O39" s="645"/>
      <c r="P39" s="645"/>
      <c r="Q39" s="646"/>
      <c r="R39" s="647">
        <v>698700</v>
      </c>
      <c r="S39" s="648"/>
      <c r="T39" s="648"/>
      <c r="U39" s="648"/>
      <c r="V39" s="648"/>
      <c r="W39" s="648"/>
      <c r="X39" s="648"/>
      <c r="Y39" s="649"/>
      <c r="Z39" s="650">
        <v>10</v>
      </c>
      <c r="AA39" s="650"/>
      <c r="AB39" s="650"/>
      <c r="AC39" s="650"/>
      <c r="AD39" s="651" t="s">
        <v>127</v>
      </c>
      <c r="AE39" s="651"/>
      <c r="AF39" s="651"/>
      <c r="AG39" s="651"/>
      <c r="AH39" s="651"/>
      <c r="AI39" s="651"/>
      <c r="AJ39" s="651"/>
      <c r="AK39" s="651"/>
      <c r="AL39" s="652" t="s">
        <v>127</v>
      </c>
      <c r="AM39" s="653"/>
      <c r="AN39" s="653"/>
      <c r="AO39" s="654"/>
      <c r="AQ39" s="725" t="s">
        <v>340</v>
      </c>
      <c r="AR39" s="726"/>
      <c r="AS39" s="726"/>
      <c r="AT39" s="726"/>
      <c r="AU39" s="726"/>
      <c r="AV39" s="726"/>
      <c r="AW39" s="726"/>
      <c r="AX39" s="726"/>
      <c r="AY39" s="727"/>
      <c r="AZ39" s="647" t="s">
        <v>233</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2450</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472904</v>
      </c>
      <c r="CS39" s="683"/>
      <c r="CT39" s="683"/>
      <c r="CU39" s="683"/>
      <c r="CV39" s="683"/>
      <c r="CW39" s="683"/>
      <c r="CX39" s="683"/>
      <c r="CY39" s="684"/>
      <c r="CZ39" s="652">
        <v>7.1</v>
      </c>
      <c r="DA39" s="681"/>
      <c r="DB39" s="681"/>
      <c r="DC39" s="685"/>
      <c r="DD39" s="656">
        <v>471777</v>
      </c>
      <c r="DE39" s="683"/>
      <c r="DF39" s="683"/>
      <c r="DG39" s="683"/>
      <c r="DH39" s="683"/>
      <c r="DI39" s="683"/>
      <c r="DJ39" s="683"/>
      <c r="DK39" s="684"/>
      <c r="DL39" s="656" t="s">
        <v>127</v>
      </c>
      <c r="DM39" s="683"/>
      <c r="DN39" s="683"/>
      <c r="DO39" s="683"/>
      <c r="DP39" s="683"/>
      <c r="DQ39" s="683"/>
      <c r="DR39" s="683"/>
      <c r="DS39" s="683"/>
      <c r="DT39" s="683"/>
      <c r="DU39" s="683"/>
      <c r="DV39" s="684"/>
      <c r="DW39" s="652" t="s">
        <v>127</v>
      </c>
      <c r="DX39" s="681"/>
      <c r="DY39" s="681"/>
      <c r="DZ39" s="681"/>
      <c r="EA39" s="681"/>
      <c r="EB39" s="681"/>
      <c r="EC39" s="682"/>
    </row>
    <row r="40" spans="2:133" ht="11.25" customHeight="1" x14ac:dyDescent="0.2">
      <c r="B40" s="644" t="s">
        <v>343</v>
      </c>
      <c r="C40" s="645"/>
      <c r="D40" s="645"/>
      <c r="E40" s="645"/>
      <c r="F40" s="645"/>
      <c r="G40" s="645"/>
      <c r="H40" s="645"/>
      <c r="I40" s="645"/>
      <c r="J40" s="645"/>
      <c r="K40" s="645"/>
      <c r="L40" s="645"/>
      <c r="M40" s="645"/>
      <c r="N40" s="645"/>
      <c r="O40" s="645"/>
      <c r="P40" s="645"/>
      <c r="Q40" s="646"/>
      <c r="R40" s="647">
        <v>13700</v>
      </c>
      <c r="S40" s="648"/>
      <c r="T40" s="648"/>
      <c r="U40" s="648"/>
      <c r="V40" s="648"/>
      <c r="W40" s="648"/>
      <c r="X40" s="648"/>
      <c r="Y40" s="649"/>
      <c r="Z40" s="650">
        <v>0.2</v>
      </c>
      <c r="AA40" s="650"/>
      <c r="AB40" s="650"/>
      <c r="AC40" s="650"/>
      <c r="AD40" s="651" t="s">
        <v>127</v>
      </c>
      <c r="AE40" s="651"/>
      <c r="AF40" s="651"/>
      <c r="AG40" s="651"/>
      <c r="AH40" s="651"/>
      <c r="AI40" s="651"/>
      <c r="AJ40" s="651"/>
      <c r="AK40" s="651"/>
      <c r="AL40" s="652" t="s">
        <v>233</v>
      </c>
      <c r="AM40" s="653"/>
      <c r="AN40" s="653"/>
      <c r="AO40" s="654"/>
      <c r="AQ40" s="725" t="s">
        <v>344</v>
      </c>
      <c r="AR40" s="726"/>
      <c r="AS40" s="726"/>
      <c r="AT40" s="726"/>
      <c r="AU40" s="726"/>
      <c r="AV40" s="726"/>
      <c r="AW40" s="726"/>
      <c r="AX40" s="726"/>
      <c r="AY40" s="727"/>
      <c r="AZ40" s="647" t="s">
        <v>127</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107</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10000</v>
      </c>
      <c r="CS40" s="648"/>
      <c r="CT40" s="648"/>
      <c r="CU40" s="648"/>
      <c r="CV40" s="648"/>
      <c r="CW40" s="648"/>
      <c r="CX40" s="648"/>
      <c r="CY40" s="649"/>
      <c r="CZ40" s="652">
        <v>0.2</v>
      </c>
      <c r="DA40" s="681"/>
      <c r="DB40" s="681"/>
      <c r="DC40" s="685"/>
      <c r="DD40" s="656">
        <v>5000</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2">
      <c r="B41" s="644" t="s">
        <v>348</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233</v>
      </c>
      <c r="AA41" s="650"/>
      <c r="AB41" s="650"/>
      <c r="AC41" s="650"/>
      <c r="AD41" s="651" t="s">
        <v>127</v>
      </c>
      <c r="AE41" s="651"/>
      <c r="AF41" s="651"/>
      <c r="AG41" s="651"/>
      <c r="AH41" s="651"/>
      <c r="AI41" s="651"/>
      <c r="AJ41" s="651"/>
      <c r="AK41" s="651"/>
      <c r="AL41" s="652" t="s">
        <v>127</v>
      </c>
      <c r="AM41" s="653"/>
      <c r="AN41" s="653"/>
      <c r="AO41" s="654"/>
      <c r="AQ41" s="725" t="s">
        <v>349</v>
      </c>
      <c r="AR41" s="726"/>
      <c r="AS41" s="726"/>
      <c r="AT41" s="726"/>
      <c r="AU41" s="726"/>
      <c r="AV41" s="726"/>
      <c r="AW41" s="726"/>
      <c r="AX41" s="726"/>
      <c r="AY41" s="727"/>
      <c r="AZ41" s="647">
        <v>101630</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127</v>
      </c>
      <c r="DA41" s="681"/>
      <c r="DB41" s="681"/>
      <c r="DC41" s="685"/>
      <c r="DD41" s="656" t="s">
        <v>233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352</v>
      </c>
      <c r="C42" s="645"/>
      <c r="D42" s="645"/>
      <c r="E42" s="645"/>
      <c r="F42" s="645"/>
      <c r="G42" s="645"/>
      <c r="H42" s="645"/>
      <c r="I42" s="645"/>
      <c r="J42" s="645"/>
      <c r="K42" s="645"/>
      <c r="L42" s="645"/>
      <c r="M42" s="645"/>
      <c r="N42" s="645"/>
      <c r="O42" s="645"/>
      <c r="P42" s="645"/>
      <c r="Q42" s="646"/>
      <c r="R42" s="647">
        <v>171100</v>
      </c>
      <c r="S42" s="648"/>
      <c r="T42" s="648"/>
      <c r="U42" s="648"/>
      <c r="V42" s="648"/>
      <c r="W42" s="648"/>
      <c r="X42" s="648"/>
      <c r="Y42" s="649"/>
      <c r="Z42" s="650">
        <v>2.4</v>
      </c>
      <c r="AA42" s="650"/>
      <c r="AB42" s="650"/>
      <c r="AC42" s="650"/>
      <c r="AD42" s="651" t="s">
        <v>127</v>
      </c>
      <c r="AE42" s="651"/>
      <c r="AF42" s="651"/>
      <c r="AG42" s="651"/>
      <c r="AH42" s="651"/>
      <c r="AI42" s="651"/>
      <c r="AJ42" s="651"/>
      <c r="AK42" s="651"/>
      <c r="AL42" s="652" t="s">
        <v>233</v>
      </c>
      <c r="AM42" s="653"/>
      <c r="AN42" s="653"/>
      <c r="AO42" s="654"/>
      <c r="AQ42" s="746" t="s">
        <v>353</v>
      </c>
      <c r="AR42" s="747"/>
      <c r="AS42" s="747"/>
      <c r="AT42" s="747"/>
      <c r="AU42" s="747"/>
      <c r="AV42" s="747"/>
      <c r="AW42" s="747"/>
      <c r="AX42" s="747"/>
      <c r="AY42" s="748"/>
      <c r="AZ42" s="738">
        <v>330047</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330</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1164431</v>
      </c>
      <c r="CS42" s="648"/>
      <c r="CT42" s="648"/>
      <c r="CU42" s="648"/>
      <c r="CV42" s="648"/>
      <c r="CW42" s="648"/>
      <c r="CX42" s="648"/>
      <c r="CY42" s="649"/>
      <c r="CZ42" s="652">
        <v>17.600000000000001</v>
      </c>
      <c r="DA42" s="653"/>
      <c r="DB42" s="653"/>
      <c r="DC42" s="665"/>
      <c r="DD42" s="656">
        <v>113389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356</v>
      </c>
      <c r="C43" s="698"/>
      <c r="D43" s="698"/>
      <c r="E43" s="698"/>
      <c r="F43" s="698"/>
      <c r="G43" s="698"/>
      <c r="H43" s="698"/>
      <c r="I43" s="698"/>
      <c r="J43" s="698"/>
      <c r="K43" s="698"/>
      <c r="L43" s="698"/>
      <c r="M43" s="698"/>
      <c r="N43" s="698"/>
      <c r="O43" s="698"/>
      <c r="P43" s="698"/>
      <c r="Q43" s="699"/>
      <c r="R43" s="738">
        <v>7003274</v>
      </c>
      <c r="S43" s="739"/>
      <c r="T43" s="739"/>
      <c r="U43" s="739"/>
      <c r="V43" s="739"/>
      <c r="W43" s="739"/>
      <c r="X43" s="739"/>
      <c r="Y43" s="740"/>
      <c r="Z43" s="741">
        <v>100</v>
      </c>
      <c r="AA43" s="741"/>
      <c r="AB43" s="741"/>
      <c r="AC43" s="741"/>
      <c r="AD43" s="742">
        <v>2889968</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27711</v>
      </c>
      <c r="CS43" s="683"/>
      <c r="CT43" s="683"/>
      <c r="CU43" s="683"/>
      <c r="CV43" s="683"/>
      <c r="CW43" s="683"/>
      <c r="CX43" s="683"/>
      <c r="CY43" s="684"/>
      <c r="CZ43" s="652">
        <v>0.4</v>
      </c>
      <c r="DA43" s="681"/>
      <c r="DB43" s="681"/>
      <c r="DC43" s="685"/>
      <c r="DD43" s="656">
        <v>27711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1134084</v>
      </c>
      <c r="CS44" s="648"/>
      <c r="CT44" s="648"/>
      <c r="CU44" s="648"/>
      <c r="CV44" s="648"/>
      <c r="CW44" s="648"/>
      <c r="CX44" s="648"/>
      <c r="CY44" s="649"/>
      <c r="CZ44" s="652">
        <v>17.100000000000001</v>
      </c>
      <c r="DA44" s="653"/>
      <c r="DB44" s="653"/>
      <c r="DC44" s="665"/>
      <c r="DD44" s="656">
        <v>112222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815617</v>
      </c>
      <c r="CS45" s="683"/>
      <c r="CT45" s="683"/>
      <c r="CU45" s="683"/>
      <c r="CV45" s="683"/>
      <c r="CW45" s="683"/>
      <c r="CX45" s="683"/>
      <c r="CY45" s="684"/>
      <c r="CZ45" s="652">
        <v>12.3</v>
      </c>
      <c r="DA45" s="681"/>
      <c r="DB45" s="681"/>
      <c r="DC45" s="685"/>
      <c r="DD45" s="656">
        <v>35944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318467</v>
      </c>
      <c r="CS46" s="648"/>
      <c r="CT46" s="648"/>
      <c r="CU46" s="648"/>
      <c r="CV46" s="648"/>
      <c r="CW46" s="648"/>
      <c r="CX46" s="648"/>
      <c r="CY46" s="649"/>
      <c r="CZ46" s="652">
        <v>4.8</v>
      </c>
      <c r="DA46" s="653"/>
      <c r="DB46" s="653"/>
      <c r="DC46" s="665"/>
      <c r="DD46" s="656">
        <v>76278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30347</v>
      </c>
      <c r="CS47" s="683"/>
      <c r="CT47" s="683"/>
      <c r="CU47" s="683"/>
      <c r="CV47" s="683"/>
      <c r="CW47" s="683"/>
      <c r="CX47" s="683"/>
      <c r="CY47" s="684"/>
      <c r="CZ47" s="652">
        <v>0.5</v>
      </c>
      <c r="DA47" s="681"/>
      <c r="DB47" s="681"/>
      <c r="DC47" s="685"/>
      <c r="DD47" s="656">
        <v>1167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233</v>
      </c>
      <c r="CS48" s="648"/>
      <c r="CT48" s="648"/>
      <c r="CU48" s="648"/>
      <c r="CV48" s="648"/>
      <c r="CW48" s="648"/>
      <c r="CX48" s="648"/>
      <c r="CY48" s="649"/>
      <c r="CZ48" s="652" t="s">
        <v>127</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6621228</v>
      </c>
      <c r="CS49" s="718"/>
      <c r="CT49" s="718"/>
      <c r="CU49" s="718"/>
      <c r="CV49" s="718"/>
      <c r="CW49" s="718"/>
      <c r="CX49" s="718"/>
      <c r="CY49" s="749"/>
      <c r="CZ49" s="743">
        <v>100</v>
      </c>
      <c r="DA49" s="750"/>
      <c r="DB49" s="750"/>
      <c r="DC49" s="751"/>
      <c r="DD49" s="752">
        <v>3621185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2XXKIa/4fJ+DtvSvo3eHhwz/+mT2kzPn6uIltQpnL0B8d1O6bKaQkkeJDDI2sY43w1mvWHRuavV97IjSQBv3TQ==" saltValue="VQhAbCgLw/09dqIU34llU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389</v>
      </c>
      <c r="C7" s="780"/>
      <c r="D7" s="780"/>
      <c r="E7" s="780"/>
      <c r="F7" s="780"/>
      <c r="G7" s="780"/>
      <c r="H7" s="780"/>
      <c r="I7" s="780"/>
      <c r="J7" s="780"/>
      <c r="K7" s="780"/>
      <c r="L7" s="780"/>
      <c r="M7" s="780"/>
      <c r="N7" s="780"/>
      <c r="O7" s="780"/>
      <c r="P7" s="781"/>
      <c r="Q7" s="782">
        <v>7014</v>
      </c>
      <c r="R7" s="783"/>
      <c r="S7" s="783"/>
      <c r="T7" s="783"/>
      <c r="U7" s="783"/>
      <c r="V7" s="783">
        <v>6632</v>
      </c>
      <c r="W7" s="783"/>
      <c r="X7" s="783"/>
      <c r="Y7" s="783"/>
      <c r="Z7" s="783"/>
      <c r="AA7" s="783">
        <v>382</v>
      </c>
      <c r="AB7" s="783"/>
      <c r="AC7" s="783"/>
      <c r="AD7" s="783"/>
      <c r="AE7" s="784"/>
      <c r="AF7" s="785">
        <v>372</v>
      </c>
      <c r="AG7" s="786"/>
      <c r="AH7" s="786"/>
      <c r="AI7" s="786"/>
      <c r="AJ7" s="787"/>
      <c r="AK7" s="822">
        <v>124</v>
      </c>
      <c r="AL7" s="823"/>
      <c r="AM7" s="823"/>
      <c r="AN7" s="823"/>
      <c r="AO7" s="823"/>
      <c r="AP7" s="823">
        <v>4707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590</v>
      </c>
      <c r="BT7" s="827"/>
      <c r="BU7" s="827"/>
      <c r="BV7" s="827"/>
      <c r="BW7" s="827"/>
      <c r="BX7" s="827"/>
      <c r="BY7" s="827"/>
      <c r="BZ7" s="827"/>
      <c r="CA7" s="827"/>
      <c r="CB7" s="827"/>
      <c r="CC7" s="827"/>
      <c r="CD7" s="827"/>
      <c r="CE7" s="827"/>
      <c r="CF7" s="827"/>
      <c r="CG7" s="828"/>
      <c r="CH7" s="819">
        <v>0</v>
      </c>
      <c r="CI7" s="820"/>
      <c r="CJ7" s="820"/>
      <c r="CK7" s="820"/>
      <c r="CL7" s="821"/>
      <c r="CM7" s="819">
        <v>7</v>
      </c>
      <c r="CN7" s="820"/>
      <c r="CO7" s="820"/>
      <c r="CP7" s="820"/>
      <c r="CQ7" s="821"/>
      <c r="CR7" s="819">
        <v>3</v>
      </c>
      <c r="CS7" s="820"/>
      <c r="CT7" s="820"/>
      <c r="CU7" s="820"/>
      <c r="CV7" s="821"/>
      <c r="CW7" s="819" t="s">
        <v>601</v>
      </c>
      <c r="CX7" s="820"/>
      <c r="CY7" s="820"/>
      <c r="CZ7" s="820"/>
      <c r="DA7" s="821"/>
      <c r="DB7" s="819" t="s">
        <v>601</v>
      </c>
      <c r="DC7" s="820"/>
      <c r="DD7" s="820"/>
      <c r="DE7" s="820"/>
      <c r="DF7" s="821"/>
      <c r="DG7" s="819" t="s">
        <v>602</v>
      </c>
      <c r="DH7" s="820"/>
      <c r="DI7" s="820"/>
      <c r="DJ7" s="820"/>
      <c r="DK7" s="821"/>
      <c r="DL7" s="819" t="s">
        <v>601</v>
      </c>
      <c r="DM7" s="820"/>
      <c r="DN7" s="820"/>
      <c r="DO7" s="820"/>
      <c r="DP7" s="821"/>
      <c r="DQ7" s="819" t="s">
        <v>601</v>
      </c>
      <c r="DR7" s="820"/>
      <c r="DS7" s="820"/>
      <c r="DT7" s="820"/>
      <c r="DU7" s="821"/>
      <c r="DV7" s="800"/>
      <c r="DW7" s="801"/>
      <c r="DX7" s="801"/>
      <c r="DY7" s="801"/>
      <c r="DZ7" s="802"/>
      <c r="EA7" s="256"/>
    </row>
    <row r="8" spans="1:131" s="257" customFormat="1" ht="26.25" customHeight="1" x14ac:dyDescent="0.2">
      <c r="A8" s="263">
        <v>2</v>
      </c>
      <c r="B8" s="803" t="s">
        <v>390</v>
      </c>
      <c r="C8" s="804"/>
      <c r="D8" s="804"/>
      <c r="E8" s="804"/>
      <c r="F8" s="804"/>
      <c r="G8" s="804"/>
      <c r="H8" s="804"/>
      <c r="I8" s="804"/>
      <c r="J8" s="804"/>
      <c r="K8" s="804"/>
      <c r="L8" s="804"/>
      <c r="M8" s="804"/>
      <c r="N8" s="804"/>
      <c r="O8" s="804"/>
      <c r="P8" s="805"/>
      <c r="Q8" s="806">
        <v>22</v>
      </c>
      <c r="R8" s="807"/>
      <c r="S8" s="807"/>
      <c r="T8" s="807"/>
      <c r="U8" s="807"/>
      <c r="V8" s="807">
        <v>22</v>
      </c>
      <c r="W8" s="807"/>
      <c r="X8" s="807"/>
      <c r="Y8" s="807"/>
      <c r="Z8" s="807"/>
      <c r="AA8" s="807">
        <v>0</v>
      </c>
      <c r="AB8" s="807"/>
      <c r="AC8" s="807"/>
      <c r="AD8" s="807"/>
      <c r="AE8" s="808"/>
      <c r="AF8" s="809">
        <v>0</v>
      </c>
      <c r="AG8" s="810"/>
      <c r="AH8" s="810"/>
      <c r="AI8" s="810"/>
      <c r="AJ8" s="811"/>
      <c r="AK8" s="812">
        <v>22</v>
      </c>
      <c r="AL8" s="813"/>
      <c r="AM8" s="813"/>
      <c r="AN8" s="813"/>
      <c r="AO8" s="813"/>
      <c r="AP8" s="813">
        <v>83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392</v>
      </c>
      <c r="B23" s="838" t="s">
        <v>393</v>
      </c>
      <c r="C23" s="839"/>
      <c r="D23" s="839"/>
      <c r="E23" s="839"/>
      <c r="F23" s="839"/>
      <c r="G23" s="839"/>
      <c r="H23" s="839"/>
      <c r="I23" s="839"/>
      <c r="J23" s="839"/>
      <c r="K23" s="839"/>
      <c r="L23" s="839"/>
      <c r="M23" s="839"/>
      <c r="N23" s="839"/>
      <c r="O23" s="839"/>
      <c r="P23" s="840"/>
      <c r="Q23" s="841">
        <v>7014</v>
      </c>
      <c r="R23" s="842"/>
      <c r="S23" s="842"/>
      <c r="T23" s="842"/>
      <c r="U23" s="842"/>
      <c r="V23" s="842">
        <v>6632</v>
      </c>
      <c r="W23" s="842"/>
      <c r="X23" s="842"/>
      <c r="Y23" s="842"/>
      <c r="Z23" s="842"/>
      <c r="AA23" s="842">
        <v>382</v>
      </c>
      <c r="AB23" s="842"/>
      <c r="AC23" s="842"/>
      <c r="AD23" s="842"/>
      <c r="AE23" s="843"/>
      <c r="AF23" s="844">
        <v>372</v>
      </c>
      <c r="AG23" s="842"/>
      <c r="AH23" s="842"/>
      <c r="AI23" s="842"/>
      <c r="AJ23" s="845"/>
      <c r="AK23" s="846"/>
      <c r="AL23" s="847"/>
      <c r="AM23" s="847"/>
      <c r="AN23" s="847"/>
      <c r="AO23" s="847"/>
      <c r="AP23" s="842">
        <v>4790</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405</v>
      </c>
      <c r="C28" s="780"/>
      <c r="D28" s="780"/>
      <c r="E28" s="780"/>
      <c r="F28" s="780"/>
      <c r="G28" s="780"/>
      <c r="H28" s="780"/>
      <c r="I28" s="780"/>
      <c r="J28" s="780"/>
      <c r="K28" s="780"/>
      <c r="L28" s="780"/>
      <c r="M28" s="780"/>
      <c r="N28" s="780"/>
      <c r="O28" s="780"/>
      <c r="P28" s="781"/>
      <c r="Q28" s="870">
        <v>1223</v>
      </c>
      <c r="R28" s="871"/>
      <c r="S28" s="871"/>
      <c r="T28" s="871"/>
      <c r="U28" s="871"/>
      <c r="V28" s="871">
        <v>1145</v>
      </c>
      <c r="W28" s="871"/>
      <c r="X28" s="871"/>
      <c r="Y28" s="871"/>
      <c r="Z28" s="871"/>
      <c r="AA28" s="871">
        <v>78</v>
      </c>
      <c r="AB28" s="871"/>
      <c r="AC28" s="871"/>
      <c r="AD28" s="871"/>
      <c r="AE28" s="872"/>
      <c r="AF28" s="873">
        <v>77</v>
      </c>
      <c r="AG28" s="871"/>
      <c r="AH28" s="871"/>
      <c r="AI28" s="871"/>
      <c r="AJ28" s="874"/>
      <c r="AK28" s="875">
        <v>110</v>
      </c>
      <c r="AL28" s="866"/>
      <c r="AM28" s="866"/>
      <c r="AN28" s="866"/>
      <c r="AO28" s="866"/>
      <c r="AP28" s="866" t="s">
        <v>603</v>
      </c>
      <c r="AQ28" s="866"/>
      <c r="AR28" s="866"/>
      <c r="AS28" s="866"/>
      <c r="AT28" s="866"/>
      <c r="AU28" s="866" t="s">
        <v>601</v>
      </c>
      <c r="AV28" s="866"/>
      <c r="AW28" s="866"/>
      <c r="AX28" s="866"/>
      <c r="AY28" s="866"/>
      <c r="AZ28" s="867" t="s">
        <v>601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406</v>
      </c>
      <c r="C29" s="804"/>
      <c r="D29" s="804"/>
      <c r="E29" s="804"/>
      <c r="F29" s="804"/>
      <c r="G29" s="804"/>
      <c r="H29" s="804"/>
      <c r="I29" s="804"/>
      <c r="J29" s="804"/>
      <c r="K29" s="804"/>
      <c r="L29" s="804"/>
      <c r="M29" s="804"/>
      <c r="N29" s="804"/>
      <c r="O29" s="804"/>
      <c r="P29" s="805"/>
      <c r="Q29" s="806">
        <v>67</v>
      </c>
      <c r="R29" s="807"/>
      <c r="S29" s="807"/>
      <c r="T29" s="807"/>
      <c r="U29" s="807"/>
      <c r="V29" s="807">
        <v>50</v>
      </c>
      <c r="W29" s="807"/>
      <c r="X29" s="807"/>
      <c r="Y29" s="807"/>
      <c r="Z29" s="807"/>
      <c r="AA29" s="808">
        <v>17</v>
      </c>
      <c r="AB29" s="810"/>
      <c r="AC29" s="810"/>
      <c r="AD29" s="810"/>
      <c r="AE29" s="811"/>
      <c r="AF29" s="809">
        <v>17</v>
      </c>
      <c r="AG29" s="810"/>
      <c r="AH29" s="810"/>
      <c r="AI29" s="810"/>
      <c r="AJ29" s="811"/>
      <c r="AK29" s="878">
        <v>2</v>
      </c>
      <c r="AL29" s="879"/>
      <c r="AM29" s="879"/>
      <c r="AN29" s="879"/>
      <c r="AO29" s="879"/>
      <c r="AP29" s="879" t="s">
        <v>601</v>
      </c>
      <c r="AQ29" s="879"/>
      <c r="AR29" s="879"/>
      <c r="AS29" s="879"/>
      <c r="AT29" s="879"/>
      <c r="AU29" s="879" t="s">
        <v>601</v>
      </c>
      <c r="AV29" s="879"/>
      <c r="AW29" s="879"/>
      <c r="AX29" s="879"/>
      <c r="AY29" s="879"/>
      <c r="AZ29" s="880" t="s">
        <v>601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407</v>
      </c>
      <c r="C30" s="804"/>
      <c r="D30" s="804"/>
      <c r="E30" s="804"/>
      <c r="F30" s="804"/>
      <c r="G30" s="804"/>
      <c r="H30" s="804"/>
      <c r="I30" s="804"/>
      <c r="J30" s="804"/>
      <c r="K30" s="804"/>
      <c r="L30" s="804"/>
      <c r="M30" s="804"/>
      <c r="N30" s="804"/>
      <c r="O30" s="804"/>
      <c r="P30" s="805"/>
      <c r="Q30" s="806">
        <v>1143</v>
      </c>
      <c r="R30" s="807"/>
      <c r="S30" s="807"/>
      <c r="T30" s="807"/>
      <c r="U30" s="807"/>
      <c r="V30" s="807">
        <v>1076</v>
      </c>
      <c r="W30" s="807"/>
      <c r="X30" s="807"/>
      <c r="Y30" s="807"/>
      <c r="Z30" s="807"/>
      <c r="AA30" s="808">
        <v>67</v>
      </c>
      <c r="AB30" s="810"/>
      <c r="AC30" s="810"/>
      <c r="AD30" s="810"/>
      <c r="AE30" s="811"/>
      <c r="AF30" s="809">
        <v>67</v>
      </c>
      <c r="AG30" s="810"/>
      <c r="AH30" s="810"/>
      <c r="AI30" s="810"/>
      <c r="AJ30" s="811"/>
      <c r="AK30" s="878">
        <v>182</v>
      </c>
      <c r="AL30" s="879"/>
      <c r="AM30" s="879"/>
      <c r="AN30" s="879"/>
      <c r="AO30" s="879"/>
      <c r="AP30" s="879" t="s">
        <v>601</v>
      </c>
      <c r="AQ30" s="879"/>
      <c r="AR30" s="879"/>
      <c r="AS30" s="879"/>
      <c r="AT30" s="879"/>
      <c r="AU30" s="879" t="s">
        <v>604</v>
      </c>
      <c r="AV30" s="879"/>
      <c r="AW30" s="879"/>
      <c r="AX30" s="879"/>
      <c r="AY30" s="879"/>
      <c r="AZ30" s="880" t="s">
        <v>605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408</v>
      </c>
      <c r="C31" s="804"/>
      <c r="D31" s="804"/>
      <c r="E31" s="804"/>
      <c r="F31" s="804"/>
      <c r="G31" s="804"/>
      <c r="H31" s="804"/>
      <c r="I31" s="804"/>
      <c r="J31" s="804"/>
      <c r="K31" s="804"/>
      <c r="L31" s="804"/>
      <c r="M31" s="804"/>
      <c r="N31" s="804"/>
      <c r="O31" s="804"/>
      <c r="P31" s="805"/>
      <c r="Q31" s="806">
        <v>187</v>
      </c>
      <c r="R31" s="807"/>
      <c r="S31" s="807"/>
      <c r="T31" s="807"/>
      <c r="U31" s="807"/>
      <c r="V31" s="807">
        <v>182</v>
      </c>
      <c r="W31" s="807"/>
      <c r="X31" s="807"/>
      <c r="Y31" s="807"/>
      <c r="Z31" s="807"/>
      <c r="AA31" s="808">
        <v>5</v>
      </c>
      <c r="AB31" s="810"/>
      <c r="AC31" s="810"/>
      <c r="AD31" s="810"/>
      <c r="AE31" s="811"/>
      <c r="AF31" s="809">
        <v>5</v>
      </c>
      <c r="AG31" s="810"/>
      <c r="AH31" s="810"/>
      <c r="AI31" s="810"/>
      <c r="AJ31" s="811"/>
      <c r="AK31" s="878">
        <v>29</v>
      </c>
      <c r="AL31" s="879"/>
      <c r="AM31" s="879"/>
      <c r="AN31" s="879"/>
      <c r="AO31" s="879"/>
      <c r="AP31" s="879" t="s">
        <v>601</v>
      </c>
      <c r="AQ31" s="879"/>
      <c r="AR31" s="879"/>
      <c r="AS31" s="879"/>
      <c r="AT31" s="879"/>
      <c r="AU31" s="879" t="s">
        <v>601</v>
      </c>
      <c r="AV31" s="879"/>
      <c r="AW31" s="879"/>
      <c r="AX31" s="879"/>
      <c r="AY31" s="879"/>
      <c r="AZ31" s="880" t="s">
        <v>601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409</v>
      </c>
      <c r="C32" s="804"/>
      <c r="D32" s="804"/>
      <c r="E32" s="804"/>
      <c r="F32" s="804"/>
      <c r="G32" s="804"/>
      <c r="H32" s="804"/>
      <c r="I32" s="804"/>
      <c r="J32" s="804"/>
      <c r="K32" s="804"/>
      <c r="L32" s="804"/>
      <c r="M32" s="804"/>
      <c r="N32" s="804"/>
      <c r="O32" s="804"/>
      <c r="P32" s="805"/>
      <c r="Q32" s="806">
        <v>117</v>
      </c>
      <c r="R32" s="807"/>
      <c r="S32" s="807"/>
      <c r="T32" s="807"/>
      <c r="U32" s="807"/>
      <c r="V32" s="807">
        <v>109</v>
      </c>
      <c r="W32" s="807"/>
      <c r="X32" s="807"/>
      <c r="Y32" s="807"/>
      <c r="Z32" s="807"/>
      <c r="AA32" s="808">
        <v>8</v>
      </c>
      <c r="AB32" s="810"/>
      <c r="AC32" s="810"/>
      <c r="AD32" s="810"/>
      <c r="AE32" s="811"/>
      <c r="AF32" s="809">
        <v>461</v>
      </c>
      <c r="AG32" s="810"/>
      <c r="AH32" s="810"/>
      <c r="AI32" s="810"/>
      <c r="AJ32" s="811"/>
      <c r="AK32" s="878">
        <v>1</v>
      </c>
      <c r="AL32" s="879"/>
      <c r="AM32" s="879"/>
      <c r="AN32" s="879"/>
      <c r="AO32" s="879"/>
      <c r="AP32" s="879">
        <v>199</v>
      </c>
      <c r="AQ32" s="879"/>
      <c r="AR32" s="879"/>
      <c r="AS32" s="879"/>
      <c r="AT32" s="879"/>
      <c r="AU32" s="879">
        <v>3</v>
      </c>
      <c r="AV32" s="879"/>
      <c r="AW32" s="879"/>
      <c r="AX32" s="879"/>
      <c r="AY32" s="879"/>
      <c r="AZ32" s="880" t="s">
        <v>606</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591</v>
      </c>
      <c r="C33" s="804"/>
      <c r="D33" s="804"/>
      <c r="E33" s="804"/>
      <c r="F33" s="804"/>
      <c r="G33" s="804"/>
      <c r="H33" s="804"/>
      <c r="I33" s="804"/>
      <c r="J33" s="804"/>
      <c r="K33" s="804"/>
      <c r="L33" s="804"/>
      <c r="M33" s="804"/>
      <c r="N33" s="804"/>
      <c r="O33" s="804"/>
      <c r="P33" s="805"/>
      <c r="Q33" s="806">
        <v>59</v>
      </c>
      <c r="R33" s="807"/>
      <c r="S33" s="807"/>
      <c r="T33" s="807"/>
      <c r="U33" s="807"/>
      <c r="V33" s="807">
        <v>51</v>
      </c>
      <c r="W33" s="807"/>
      <c r="X33" s="807"/>
      <c r="Y33" s="807"/>
      <c r="Z33" s="807"/>
      <c r="AA33" s="808">
        <v>8</v>
      </c>
      <c r="AB33" s="810"/>
      <c r="AC33" s="810"/>
      <c r="AD33" s="810"/>
      <c r="AE33" s="811"/>
      <c r="AF33" s="809">
        <v>8</v>
      </c>
      <c r="AG33" s="810"/>
      <c r="AH33" s="810"/>
      <c r="AI33" s="810"/>
      <c r="AJ33" s="811"/>
      <c r="AK33" s="878">
        <v>20</v>
      </c>
      <c r="AL33" s="879"/>
      <c r="AM33" s="879"/>
      <c r="AN33" s="879"/>
      <c r="AO33" s="879"/>
      <c r="AP33" s="879">
        <v>198</v>
      </c>
      <c r="AQ33" s="879"/>
      <c r="AR33" s="879"/>
      <c r="AS33" s="879"/>
      <c r="AT33" s="879"/>
      <c r="AU33" s="879">
        <v>131</v>
      </c>
      <c r="AV33" s="879"/>
      <c r="AW33" s="879"/>
      <c r="AX33" s="879"/>
      <c r="AY33" s="879"/>
      <c r="AZ33" s="880" t="s">
        <v>607</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411</v>
      </c>
      <c r="C34" s="804"/>
      <c r="D34" s="804"/>
      <c r="E34" s="804"/>
      <c r="F34" s="804"/>
      <c r="G34" s="804"/>
      <c r="H34" s="804"/>
      <c r="I34" s="804"/>
      <c r="J34" s="804"/>
      <c r="K34" s="804"/>
      <c r="L34" s="804"/>
      <c r="M34" s="804"/>
      <c r="N34" s="804"/>
      <c r="O34" s="804"/>
      <c r="P34" s="805"/>
      <c r="Q34" s="806">
        <v>271</v>
      </c>
      <c r="R34" s="807"/>
      <c r="S34" s="807"/>
      <c r="T34" s="807"/>
      <c r="U34" s="807"/>
      <c r="V34" s="807">
        <v>255</v>
      </c>
      <c r="W34" s="807"/>
      <c r="X34" s="807"/>
      <c r="Y34" s="807"/>
      <c r="Z34" s="807"/>
      <c r="AA34" s="808">
        <v>15</v>
      </c>
      <c r="AB34" s="810"/>
      <c r="AC34" s="810"/>
      <c r="AD34" s="810"/>
      <c r="AE34" s="811"/>
      <c r="AF34" s="809">
        <v>15</v>
      </c>
      <c r="AG34" s="810"/>
      <c r="AH34" s="810"/>
      <c r="AI34" s="810"/>
      <c r="AJ34" s="811"/>
      <c r="AK34" s="878">
        <v>95</v>
      </c>
      <c r="AL34" s="879"/>
      <c r="AM34" s="879"/>
      <c r="AN34" s="879"/>
      <c r="AO34" s="879"/>
      <c r="AP34" s="879">
        <v>1196</v>
      </c>
      <c r="AQ34" s="879"/>
      <c r="AR34" s="879"/>
      <c r="AS34" s="879"/>
      <c r="AT34" s="879"/>
      <c r="AU34" s="879">
        <v>782</v>
      </c>
      <c r="AV34" s="879"/>
      <c r="AW34" s="879"/>
      <c r="AX34" s="879"/>
      <c r="AY34" s="879"/>
      <c r="AZ34" s="880" t="s">
        <v>601</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392</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651</v>
      </c>
      <c r="AG63" s="890"/>
      <c r="AH63" s="890"/>
      <c r="AI63" s="890"/>
      <c r="AJ63" s="891"/>
      <c r="AK63" s="892"/>
      <c r="AL63" s="887"/>
      <c r="AM63" s="887"/>
      <c r="AN63" s="887"/>
      <c r="AO63" s="887"/>
      <c r="AP63" s="890">
        <v>1594</v>
      </c>
      <c r="AQ63" s="890"/>
      <c r="AR63" s="890"/>
      <c r="AS63" s="890"/>
      <c r="AT63" s="890"/>
      <c r="AU63" s="890">
        <v>916</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592</v>
      </c>
      <c r="C68" s="918"/>
      <c r="D68" s="918"/>
      <c r="E68" s="918"/>
      <c r="F68" s="918"/>
      <c r="G68" s="918"/>
      <c r="H68" s="918"/>
      <c r="I68" s="918"/>
      <c r="J68" s="918"/>
      <c r="K68" s="918"/>
      <c r="L68" s="918"/>
      <c r="M68" s="918"/>
      <c r="N68" s="918"/>
      <c r="O68" s="918"/>
      <c r="P68" s="919"/>
      <c r="Q68" s="920">
        <v>48</v>
      </c>
      <c r="R68" s="914"/>
      <c r="S68" s="914"/>
      <c r="T68" s="914"/>
      <c r="U68" s="914"/>
      <c r="V68" s="914">
        <v>19</v>
      </c>
      <c r="W68" s="914"/>
      <c r="X68" s="914"/>
      <c r="Y68" s="914"/>
      <c r="Z68" s="914"/>
      <c r="AA68" s="914">
        <v>29</v>
      </c>
      <c r="AB68" s="914"/>
      <c r="AC68" s="914"/>
      <c r="AD68" s="914"/>
      <c r="AE68" s="914"/>
      <c r="AF68" s="914">
        <v>29</v>
      </c>
      <c r="AG68" s="914"/>
      <c r="AH68" s="914"/>
      <c r="AI68" s="914"/>
      <c r="AJ68" s="914"/>
      <c r="AK68" s="914" t="s">
        <v>608</v>
      </c>
      <c r="AL68" s="914"/>
      <c r="AM68" s="914"/>
      <c r="AN68" s="914"/>
      <c r="AO68" s="914"/>
      <c r="AP68" s="914" t="s">
        <v>608</v>
      </c>
      <c r="AQ68" s="914"/>
      <c r="AR68" s="914"/>
      <c r="AS68" s="914"/>
      <c r="AT68" s="914"/>
      <c r="AU68" s="914" t="s">
        <v>610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593</v>
      </c>
      <c r="C69" s="922"/>
      <c r="D69" s="922"/>
      <c r="E69" s="922"/>
      <c r="F69" s="922"/>
      <c r="G69" s="922"/>
      <c r="H69" s="922"/>
      <c r="I69" s="922"/>
      <c r="J69" s="922"/>
      <c r="K69" s="922"/>
      <c r="L69" s="922"/>
      <c r="M69" s="922"/>
      <c r="N69" s="922"/>
      <c r="O69" s="922"/>
      <c r="P69" s="923"/>
      <c r="Q69" s="924">
        <v>15</v>
      </c>
      <c r="R69" s="879"/>
      <c r="S69" s="879"/>
      <c r="T69" s="879"/>
      <c r="U69" s="879"/>
      <c r="V69" s="879">
        <v>11</v>
      </c>
      <c r="W69" s="879"/>
      <c r="X69" s="879"/>
      <c r="Y69" s="879"/>
      <c r="Z69" s="879"/>
      <c r="AA69" s="879">
        <v>4</v>
      </c>
      <c r="AB69" s="879"/>
      <c r="AC69" s="879"/>
      <c r="AD69" s="879"/>
      <c r="AE69" s="879"/>
      <c r="AF69" s="879">
        <v>4</v>
      </c>
      <c r="AG69" s="879"/>
      <c r="AH69" s="879"/>
      <c r="AI69" s="879"/>
      <c r="AJ69" s="879"/>
      <c r="AK69" s="879" t="s">
        <v>608</v>
      </c>
      <c r="AL69" s="879"/>
      <c r="AM69" s="879"/>
      <c r="AN69" s="879"/>
      <c r="AO69" s="879"/>
      <c r="AP69" s="879" t="s">
        <v>608</v>
      </c>
      <c r="AQ69" s="879"/>
      <c r="AR69" s="879"/>
      <c r="AS69" s="879"/>
      <c r="AT69" s="879"/>
      <c r="AU69" s="879" t="s">
        <v>611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594</v>
      </c>
      <c r="C70" s="922"/>
      <c r="D70" s="922"/>
      <c r="E70" s="922"/>
      <c r="F70" s="922"/>
      <c r="G70" s="922"/>
      <c r="H70" s="922"/>
      <c r="I70" s="922"/>
      <c r="J70" s="922"/>
      <c r="K70" s="922"/>
      <c r="L70" s="922"/>
      <c r="M70" s="922"/>
      <c r="N70" s="922"/>
      <c r="O70" s="922"/>
      <c r="P70" s="923"/>
      <c r="Q70" s="924">
        <v>169</v>
      </c>
      <c r="R70" s="879"/>
      <c r="S70" s="879"/>
      <c r="T70" s="879"/>
      <c r="U70" s="879"/>
      <c r="V70" s="879">
        <v>140</v>
      </c>
      <c r="W70" s="879"/>
      <c r="X70" s="879"/>
      <c r="Y70" s="879"/>
      <c r="Z70" s="879"/>
      <c r="AA70" s="879">
        <v>29</v>
      </c>
      <c r="AB70" s="879"/>
      <c r="AC70" s="879"/>
      <c r="AD70" s="879"/>
      <c r="AE70" s="879"/>
      <c r="AF70" s="879">
        <v>29</v>
      </c>
      <c r="AG70" s="879"/>
      <c r="AH70" s="879"/>
      <c r="AI70" s="879"/>
      <c r="AJ70" s="879"/>
      <c r="AK70" s="879">
        <v>12</v>
      </c>
      <c r="AL70" s="879"/>
      <c r="AM70" s="879"/>
      <c r="AN70" s="879"/>
      <c r="AO70" s="879"/>
      <c r="AP70" s="879" t="s">
        <v>608</v>
      </c>
      <c r="AQ70" s="879"/>
      <c r="AR70" s="879"/>
      <c r="AS70" s="879"/>
      <c r="AT70" s="879"/>
      <c r="AU70" s="879" t="s">
        <v>612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595</v>
      </c>
      <c r="C71" s="922"/>
      <c r="D71" s="922"/>
      <c r="E71" s="922"/>
      <c r="F71" s="922"/>
      <c r="G71" s="922"/>
      <c r="H71" s="922"/>
      <c r="I71" s="922"/>
      <c r="J71" s="922"/>
      <c r="K71" s="922"/>
      <c r="L71" s="922"/>
      <c r="M71" s="922"/>
      <c r="N71" s="922"/>
      <c r="O71" s="922"/>
      <c r="P71" s="923"/>
      <c r="Q71" s="924">
        <v>376</v>
      </c>
      <c r="R71" s="879"/>
      <c r="S71" s="879"/>
      <c r="T71" s="879"/>
      <c r="U71" s="879"/>
      <c r="V71" s="879">
        <v>343</v>
      </c>
      <c r="W71" s="879"/>
      <c r="X71" s="879"/>
      <c r="Y71" s="879"/>
      <c r="Z71" s="879"/>
      <c r="AA71" s="879">
        <v>33</v>
      </c>
      <c r="AB71" s="879"/>
      <c r="AC71" s="879"/>
      <c r="AD71" s="879"/>
      <c r="AE71" s="879"/>
      <c r="AF71" s="879">
        <v>33</v>
      </c>
      <c r="AG71" s="879"/>
      <c r="AH71" s="879"/>
      <c r="AI71" s="879"/>
      <c r="AJ71" s="879"/>
      <c r="AK71" s="879" t="s">
        <v>609</v>
      </c>
      <c r="AL71" s="879"/>
      <c r="AM71" s="879"/>
      <c r="AN71" s="879"/>
      <c r="AO71" s="879"/>
      <c r="AP71" s="879" t="s">
        <v>608</v>
      </c>
      <c r="AQ71" s="879"/>
      <c r="AR71" s="879"/>
      <c r="AS71" s="879"/>
      <c r="AT71" s="879"/>
      <c r="AU71" s="879" t="s">
        <v>608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596</v>
      </c>
      <c r="C72" s="922"/>
      <c r="D72" s="922"/>
      <c r="E72" s="922"/>
      <c r="F72" s="922"/>
      <c r="G72" s="922"/>
      <c r="H72" s="922"/>
      <c r="I72" s="922"/>
      <c r="J72" s="922"/>
      <c r="K72" s="922"/>
      <c r="L72" s="922"/>
      <c r="M72" s="922"/>
      <c r="N72" s="922"/>
      <c r="O72" s="922"/>
      <c r="P72" s="923"/>
      <c r="Q72" s="924">
        <v>38</v>
      </c>
      <c r="R72" s="879"/>
      <c r="S72" s="879"/>
      <c r="T72" s="879"/>
      <c r="U72" s="879"/>
      <c r="V72" s="879">
        <v>11</v>
      </c>
      <c r="W72" s="879"/>
      <c r="X72" s="879"/>
      <c r="Y72" s="879"/>
      <c r="Z72" s="879"/>
      <c r="AA72" s="879">
        <v>27</v>
      </c>
      <c r="AB72" s="879"/>
      <c r="AC72" s="879"/>
      <c r="AD72" s="879"/>
      <c r="AE72" s="879"/>
      <c r="AF72" s="879">
        <v>27</v>
      </c>
      <c r="AG72" s="879"/>
      <c r="AH72" s="879"/>
      <c r="AI72" s="879"/>
      <c r="AJ72" s="879"/>
      <c r="AK72" s="879" t="s">
        <v>608</v>
      </c>
      <c r="AL72" s="879"/>
      <c r="AM72" s="879"/>
      <c r="AN72" s="879"/>
      <c r="AO72" s="879"/>
      <c r="AP72" s="879" t="s">
        <v>610</v>
      </c>
      <c r="AQ72" s="879"/>
      <c r="AR72" s="879"/>
      <c r="AS72" s="879"/>
      <c r="AT72" s="879"/>
      <c r="AU72" s="879" t="s">
        <v>611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597</v>
      </c>
      <c r="C73" s="922"/>
      <c r="D73" s="922"/>
      <c r="E73" s="922"/>
      <c r="F73" s="922"/>
      <c r="G73" s="922"/>
      <c r="H73" s="922"/>
      <c r="I73" s="922"/>
      <c r="J73" s="922"/>
      <c r="K73" s="922"/>
      <c r="L73" s="922"/>
      <c r="M73" s="922"/>
      <c r="N73" s="922"/>
      <c r="O73" s="922"/>
      <c r="P73" s="923"/>
      <c r="Q73" s="924">
        <v>3726</v>
      </c>
      <c r="R73" s="879"/>
      <c r="S73" s="879"/>
      <c r="T73" s="879"/>
      <c r="U73" s="879"/>
      <c r="V73" s="879">
        <v>3582</v>
      </c>
      <c r="W73" s="879"/>
      <c r="X73" s="879"/>
      <c r="Y73" s="879"/>
      <c r="Z73" s="879"/>
      <c r="AA73" s="879">
        <v>143</v>
      </c>
      <c r="AB73" s="879"/>
      <c r="AC73" s="879"/>
      <c r="AD73" s="879"/>
      <c r="AE73" s="879"/>
      <c r="AF73" s="879">
        <v>143</v>
      </c>
      <c r="AG73" s="879"/>
      <c r="AH73" s="879"/>
      <c r="AI73" s="879"/>
      <c r="AJ73" s="879"/>
      <c r="AK73" s="879" t="s">
        <v>608</v>
      </c>
      <c r="AL73" s="879"/>
      <c r="AM73" s="879"/>
      <c r="AN73" s="879"/>
      <c r="AO73" s="879"/>
      <c r="AP73" s="879" t="s">
        <v>608</v>
      </c>
      <c r="AQ73" s="879"/>
      <c r="AR73" s="879"/>
      <c r="AS73" s="879"/>
      <c r="AT73" s="879"/>
      <c r="AU73" s="879" t="s">
        <v>608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598</v>
      </c>
      <c r="C74" s="922"/>
      <c r="D74" s="922"/>
      <c r="E74" s="922"/>
      <c r="F74" s="922"/>
      <c r="G74" s="922"/>
      <c r="H74" s="922"/>
      <c r="I74" s="922"/>
      <c r="J74" s="922"/>
      <c r="K74" s="922"/>
      <c r="L74" s="922"/>
      <c r="M74" s="922"/>
      <c r="N74" s="922"/>
      <c r="O74" s="922"/>
      <c r="P74" s="923"/>
      <c r="Q74" s="924">
        <v>4670</v>
      </c>
      <c r="R74" s="879"/>
      <c r="S74" s="879"/>
      <c r="T74" s="879"/>
      <c r="U74" s="879"/>
      <c r="V74" s="879">
        <v>3737</v>
      </c>
      <c r="W74" s="879"/>
      <c r="X74" s="879"/>
      <c r="Y74" s="879"/>
      <c r="Z74" s="879"/>
      <c r="AA74" s="879">
        <v>933</v>
      </c>
      <c r="AB74" s="879"/>
      <c r="AC74" s="879"/>
      <c r="AD74" s="879"/>
      <c r="AE74" s="879"/>
      <c r="AF74" s="879">
        <v>933</v>
      </c>
      <c r="AG74" s="879"/>
      <c r="AH74" s="879"/>
      <c r="AI74" s="879"/>
      <c r="AJ74" s="879"/>
      <c r="AK74" s="879">
        <v>203</v>
      </c>
      <c r="AL74" s="879"/>
      <c r="AM74" s="879"/>
      <c r="AN74" s="879"/>
      <c r="AO74" s="879"/>
      <c r="AP74" s="879" t="s">
        <v>610</v>
      </c>
      <c r="AQ74" s="879"/>
      <c r="AR74" s="879"/>
      <c r="AS74" s="879"/>
      <c r="AT74" s="879"/>
      <c r="AU74" s="879" t="s">
        <v>610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599</v>
      </c>
      <c r="C75" s="922"/>
      <c r="D75" s="922"/>
      <c r="E75" s="922"/>
      <c r="F75" s="922"/>
      <c r="G75" s="922"/>
      <c r="H75" s="922"/>
      <c r="I75" s="922"/>
      <c r="J75" s="922"/>
      <c r="K75" s="922"/>
      <c r="L75" s="922"/>
      <c r="M75" s="922"/>
      <c r="N75" s="922"/>
      <c r="O75" s="922"/>
      <c r="P75" s="923"/>
      <c r="Q75" s="927">
        <v>950375</v>
      </c>
      <c r="R75" s="928"/>
      <c r="S75" s="928"/>
      <c r="T75" s="928"/>
      <c r="U75" s="878"/>
      <c r="V75" s="929">
        <v>910903</v>
      </c>
      <c r="W75" s="928"/>
      <c r="X75" s="928"/>
      <c r="Y75" s="928"/>
      <c r="Z75" s="878"/>
      <c r="AA75" s="879">
        <v>39472</v>
      </c>
      <c r="AB75" s="879"/>
      <c r="AC75" s="879"/>
      <c r="AD75" s="879"/>
      <c r="AE75" s="879"/>
      <c r="AF75" s="929">
        <v>39472</v>
      </c>
      <c r="AG75" s="928"/>
      <c r="AH75" s="928"/>
      <c r="AI75" s="928"/>
      <c r="AJ75" s="878"/>
      <c r="AK75" s="929">
        <v>4419</v>
      </c>
      <c r="AL75" s="928"/>
      <c r="AM75" s="928"/>
      <c r="AN75" s="928"/>
      <c r="AO75" s="878"/>
      <c r="AP75" s="929" t="s">
        <v>608</v>
      </c>
      <c r="AQ75" s="928"/>
      <c r="AR75" s="928"/>
      <c r="AS75" s="928"/>
      <c r="AT75" s="878"/>
      <c r="AU75" s="929" t="s">
        <v>608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600</v>
      </c>
      <c r="C76" s="922"/>
      <c r="D76" s="922"/>
      <c r="E76" s="922"/>
      <c r="F76" s="922"/>
      <c r="G76" s="922"/>
      <c r="H76" s="922"/>
      <c r="I76" s="922"/>
      <c r="J76" s="922"/>
      <c r="K76" s="922"/>
      <c r="L76" s="922"/>
      <c r="M76" s="922"/>
      <c r="N76" s="922"/>
      <c r="O76" s="922"/>
      <c r="P76" s="923"/>
      <c r="Q76" s="927">
        <v>1042</v>
      </c>
      <c r="R76" s="928"/>
      <c r="S76" s="928"/>
      <c r="T76" s="928"/>
      <c r="U76" s="878"/>
      <c r="V76" s="929">
        <v>982</v>
      </c>
      <c r="W76" s="928"/>
      <c r="X76" s="928"/>
      <c r="Y76" s="928"/>
      <c r="Z76" s="878"/>
      <c r="AA76" s="879">
        <v>60</v>
      </c>
      <c r="AB76" s="879"/>
      <c r="AC76" s="879"/>
      <c r="AD76" s="879"/>
      <c r="AE76" s="879"/>
      <c r="AF76" s="929">
        <v>60</v>
      </c>
      <c r="AG76" s="928"/>
      <c r="AH76" s="928"/>
      <c r="AI76" s="928"/>
      <c r="AJ76" s="878"/>
      <c r="AK76" s="929" t="s">
        <v>609</v>
      </c>
      <c r="AL76" s="928"/>
      <c r="AM76" s="928"/>
      <c r="AN76" s="928"/>
      <c r="AO76" s="878"/>
      <c r="AP76" s="929" t="s">
        <v>608</v>
      </c>
      <c r="AQ76" s="928"/>
      <c r="AR76" s="928"/>
      <c r="AS76" s="928"/>
      <c r="AT76" s="878"/>
      <c r="AU76" s="929" t="s">
        <v>610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392</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40731</v>
      </c>
      <c r="AG88" s="890"/>
      <c r="AH88" s="890"/>
      <c r="AI88" s="890"/>
      <c r="AJ88" s="890"/>
      <c r="AK88" s="887"/>
      <c r="AL88" s="887"/>
      <c r="AM88" s="887"/>
      <c r="AN88" s="887"/>
      <c r="AO88" s="887"/>
      <c r="AP88" s="890" t="s">
        <v>609</v>
      </c>
      <c r="AQ88" s="890"/>
      <c r="AR88" s="890"/>
      <c r="AS88" s="890"/>
      <c r="AT88" s="890"/>
      <c r="AU88" s="890" t="s">
        <v>608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v>
      </c>
      <c r="CS102" s="898"/>
      <c r="CT102" s="898"/>
      <c r="CU102" s="898"/>
      <c r="CV102" s="941"/>
      <c r="CW102" s="940" t="s">
        <v>608</v>
      </c>
      <c r="CX102" s="898"/>
      <c r="CY102" s="898"/>
      <c r="CZ102" s="898"/>
      <c r="DA102" s="941"/>
      <c r="DB102" s="940" t="s">
        <v>613</v>
      </c>
      <c r="DC102" s="898"/>
      <c r="DD102" s="898"/>
      <c r="DE102" s="898"/>
      <c r="DF102" s="941"/>
      <c r="DG102" s="940" t="s">
        <v>613</v>
      </c>
      <c r="DH102" s="898"/>
      <c r="DI102" s="898"/>
      <c r="DJ102" s="898"/>
      <c r="DK102" s="941"/>
      <c r="DL102" s="940" t="s">
        <v>613</v>
      </c>
      <c r="DM102" s="898"/>
      <c r="DN102" s="898"/>
      <c r="DO102" s="898"/>
      <c r="DP102" s="941"/>
      <c r="DQ102" s="940" t="s">
        <v>613</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307</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307</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307</v>
      </c>
      <c r="DR109" s="943"/>
      <c r="DS109" s="943"/>
      <c r="DT109" s="943"/>
      <c r="DU109" s="944"/>
      <c r="DV109" s="942" t="s">
        <v>437</v>
      </c>
      <c r="DW109" s="943"/>
      <c r="DX109" s="943"/>
      <c r="DY109" s="943"/>
      <c r="DZ109" s="945"/>
    </row>
    <row r="110" spans="1:131" s="248" customFormat="1" ht="26.25" customHeight="1" x14ac:dyDescent="0.2">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367570</v>
      </c>
      <c r="AB110" s="950"/>
      <c r="AC110" s="950"/>
      <c r="AD110" s="950"/>
      <c r="AE110" s="951"/>
      <c r="AF110" s="952">
        <v>349546</v>
      </c>
      <c r="AG110" s="950"/>
      <c r="AH110" s="950"/>
      <c r="AI110" s="950"/>
      <c r="AJ110" s="951"/>
      <c r="AK110" s="952">
        <v>387773</v>
      </c>
      <c r="AL110" s="950"/>
      <c r="AM110" s="950"/>
      <c r="AN110" s="950"/>
      <c r="AO110" s="951"/>
      <c r="AP110" s="953">
        <v>14.4</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4285359</v>
      </c>
      <c r="BR110" s="985"/>
      <c r="BS110" s="985"/>
      <c r="BT110" s="985"/>
      <c r="BU110" s="985"/>
      <c r="BV110" s="985">
        <v>4455857</v>
      </c>
      <c r="BW110" s="985"/>
      <c r="BX110" s="985"/>
      <c r="BY110" s="985"/>
      <c r="BZ110" s="985"/>
      <c r="CA110" s="985">
        <v>4790005</v>
      </c>
      <c r="CB110" s="985"/>
      <c r="CC110" s="985"/>
      <c r="CD110" s="985"/>
      <c r="CE110" s="985"/>
      <c r="CF110" s="999">
        <v>177.6</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143633</v>
      </c>
      <c r="DH110" s="985"/>
      <c r="DI110" s="985"/>
      <c r="DJ110" s="985"/>
      <c r="DK110" s="985"/>
      <c r="DL110" s="985">
        <v>139480</v>
      </c>
      <c r="DM110" s="985"/>
      <c r="DN110" s="985"/>
      <c r="DO110" s="985"/>
      <c r="DP110" s="985"/>
      <c r="DQ110" s="985">
        <v>135024</v>
      </c>
      <c r="DR110" s="985"/>
      <c r="DS110" s="985"/>
      <c r="DT110" s="985"/>
      <c r="DU110" s="985"/>
      <c r="DV110" s="986">
        <v>5</v>
      </c>
      <c r="DW110" s="986"/>
      <c r="DX110" s="986"/>
      <c r="DY110" s="986"/>
      <c r="DZ110" s="987"/>
    </row>
    <row r="111" spans="1:131" s="248" customFormat="1" ht="26.25" customHeight="1" x14ac:dyDescent="0.2">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444</v>
      </c>
      <c r="AB111" s="992"/>
      <c r="AC111" s="992"/>
      <c r="AD111" s="992"/>
      <c r="AE111" s="993"/>
      <c r="AF111" s="994" t="s">
        <v>127</v>
      </c>
      <c r="AG111" s="992"/>
      <c r="AH111" s="992"/>
      <c r="AI111" s="992"/>
      <c r="AJ111" s="993"/>
      <c r="AK111" s="994" t="s">
        <v>444</v>
      </c>
      <c r="AL111" s="992"/>
      <c r="AM111" s="992"/>
      <c r="AN111" s="992"/>
      <c r="AO111" s="993"/>
      <c r="AP111" s="995" t="s">
        <v>444</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143633</v>
      </c>
      <c r="BR111" s="978"/>
      <c r="BS111" s="978"/>
      <c r="BT111" s="978"/>
      <c r="BU111" s="978"/>
      <c r="BV111" s="978">
        <v>139480</v>
      </c>
      <c r="BW111" s="978"/>
      <c r="BX111" s="978"/>
      <c r="BY111" s="978"/>
      <c r="BZ111" s="978"/>
      <c r="CA111" s="978">
        <v>135024</v>
      </c>
      <c r="CB111" s="978"/>
      <c r="CC111" s="978"/>
      <c r="CD111" s="978"/>
      <c r="CE111" s="978"/>
      <c r="CF111" s="972">
        <v>5</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x14ac:dyDescent="0.2">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127</v>
      </c>
      <c r="AG112" s="1017"/>
      <c r="AH112" s="1017"/>
      <c r="AI112" s="1017"/>
      <c r="AJ112" s="1018"/>
      <c r="AK112" s="1019" t="s">
        <v>444</v>
      </c>
      <c r="AL112" s="1017"/>
      <c r="AM112" s="1017"/>
      <c r="AN112" s="1017"/>
      <c r="AO112" s="1018"/>
      <c r="AP112" s="1020" t="s">
        <v>127</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1001618</v>
      </c>
      <c r="BR112" s="978"/>
      <c r="BS112" s="978"/>
      <c r="BT112" s="978"/>
      <c r="BU112" s="978"/>
      <c r="BV112" s="978">
        <v>888722</v>
      </c>
      <c r="BW112" s="978"/>
      <c r="BX112" s="978"/>
      <c r="BY112" s="978"/>
      <c r="BZ112" s="978"/>
      <c r="CA112" s="978">
        <v>916054</v>
      </c>
      <c r="CB112" s="978"/>
      <c r="CC112" s="978"/>
      <c r="CD112" s="978"/>
      <c r="CE112" s="978"/>
      <c r="CF112" s="972">
        <v>34</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127</v>
      </c>
      <c r="DW112" s="979"/>
      <c r="DX112" s="979"/>
      <c r="DY112" s="979"/>
      <c r="DZ112" s="980"/>
    </row>
    <row r="113" spans="1:130" s="248" customFormat="1" ht="26.25" customHeight="1" x14ac:dyDescent="0.2">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119880</v>
      </c>
      <c r="AB113" s="992"/>
      <c r="AC113" s="992"/>
      <c r="AD113" s="992"/>
      <c r="AE113" s="993"/>
      <c r="AF113" s="994">
        <v>110731</v>
      </c>
      <c r="AG113" s="992"/>
      <c r="AH113" s="992"/>
      <c r="AI113" s="992"/>
      <c r="AJ113" s="993"/>
      <c r="AK113" s="994">
        <v>97546</v>
      </c>
      <c r="AL113" s="992"/>
      <c r="AM113" s="992"/>
      <c r="AN113" s="992"/>
      <c r="AO113" s="993"/>
      <c r="AP113" s="995">
        <v>3.6</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t="s">
        <v>127</v>
      </c>
      <c r="BR113" s="978"/>
      <c r="BS113" s="978"/>
      <c r="BT113" s="978"/>
      <c r="BU113" s="978"/>
      <c r="BV113" s="978" t="s">
        <v>127</v>
      </c>
      <c r="BW113" s="978"/>
      <c r="BX113" s="978"/>
      <c r="BY113" s="978"/>
      <c r="BZ113" s="978"/>
      <c r="CA113" s="978" t="s">
        <v>127</v>
      </c>
      <c r="CB113" s="978"/>
      <c r="CC113" s="978"/>
      <c r="CD113" s="978"/>
      <c r="CE113" s="978"/>
      <c r="CF113" s="972" t="s">
        <v>127</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127</v>
      </c>
      <c r="DR113" s="1017"/>
      <c r="DS113" s="1017"/>
      <c r="DT113" s="1017"/>
      <c r="DU113" s="1018"/>
      <c r="DV113" s="1020" t="s">
        <v>127</v>
      </c>
      <c r="DW113" s="1021"/>
      <c r="DX113" s="1021"/>
      <c r="DY113" s="1021"/>
      <c r="DZ113" s="1022"/>
    </row>
    <row r="114" spans="1:130" s="248" customFormat="1" ht="26.25" customHeight="1" x14ac:dyDescent="0.2">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127</v>
      </c>
      <c r="AB114" s="1017"/>
      <c r="AC114" s="1017"/>
      <c r="AD114" s="1017"/>
      <c r="AE114" s="1018"/>
      <c r="AF114" s="1019" t="s">
        <v>127</v>
      </c>
      <c r="AG114" s="1017"/>
      <c r="AH114" s="1017"/>
      <c r="AI114" s="1017"/>
      <c r="AJ114" s="1018"/>
      <c r="AK114" s="1019" t="s">
        <v>127</v>
      </c>
      <c r="AL114" s="1017"/>
      <c r="AM114" s="1017"/>
      <c r="AN114" s="1017"/>
      <c r="AO114" s="1018"/>
      <c r="AP114" s="1020" t="s">
        <v>127</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1012201</v>
      </c>
      <c r="BR114" s="978"/>
      <c r="BS114" s="978"/>
      <c r="BT114" s="978"/>
      <c r="BU114" s="978"/>
      <c r="BV114" s="978">
        <v>1063767</v>
      </c>
      <c r="BW114" s="978"/>
      <c r="BX114" s="978"/>
      <c r="BY114" s="978"/>
      <c r="BZ114" s="978"/>
      <c r="CA114" s="978">
        <v>974231</v>
      </c>
      <c r="CB114" s="978"/>
      <c r="CC114" s="978"/>
      <c r="CD114" s="978"/>
      <c r="CE114" s="978"/>
      <c r="CF114" s="972">
        <v>36.1</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444</v>
      </c>
      <c r="DM114" s="1017"/>
      <c r="DN114" s="1017"/>
      <c r="DO114" s="1017"/>
      <c r="DP114" s="1018"/>
      <c r="DQ114" s="1019" t="s">
        <v>127</v>
      </c>
      <c r="DR114" s="1017"/>
      <c r="DS114" s="1017"/>
      <c r="DT114" s="1017"/>
      <c r="DU114" s="1018"/>
      <c r="DV114" s="1020" t="s">
        <v>127</v>
      </c>
      <c r="DW114" s="1021"/>
      <c r="DX114" s="1021"/>
      <c r="DY114" s="1021"/>
      <c r="DZ114" s="1022"/>
    </row>
    <row r="115" spans="1:130" s="248" customFormat="1" ht="26.25" customHeight="1" x14ac:dyDescent="0.2">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988</v>
      </c>
      <c r="AB115" s="992"/>
      <c r="AC115" s="992"/>
      <c r="AD115" s="992"/>
      <c r="AE115" s="993"/>
      <c r="AF115" s="994">
        <v>4153</v>
      </c>
      <c r="AG115" s="992"/>
      <c r="AH115" s="992"/>
      <c r="AI115" s="992"/>
      <c r="AJ115" s="993"/>
      <c r="AK115" s="994">
        <v>4456</v>
      </c>
      <c r="AL115" s="992"/>
      <c r="AM115" s="992"/>
      <c r="AN115" s="992"/>
      <c r="AO115" s="993"/>
      <c r="AP115" s="995">
        <v>0.2</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127</v>
      </c>
      <c r="BW115" s="978"/>
      <c r="BX115" s="978"/>
      <c r="BY115" s="978"/>
      <c r="BZ115" s="978"/>
      <c r="CA115" s="978" t="s">
        <v>444</v>
      </c>
      <c r="CB115" s="978"/>
      <c r="CC115" s="978"/>
      <c r="CD115" s="978"/>
      <c r="CE115" s="978"/>
      <c r="CF115" s="972" t="s">
        <v>127</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127</v>
      </c>
      <c r="DR115" s="1017"/>
      <c r="DS115" s="1017"/>
      <c r="DT115" s="1017"/>
      <c r="DU115" s="1018"/>
      <c r="DV115" s="1020" t="s">
        <v>127</v>
      </c>
      <c r="DW115" s="1021"/>
      <c r="DX115" s="1021"/>
      <c r="DY115" s="1021"/>
      <c r="DZ115" s="1022"/>
    </row>
    <row r="116" spans="1:130" s="248" customFormat="1" ht="26.25" customHeight="1" x14ac:dyDescent="0.2">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444</v>
      </c>
      <c r="AG116" s="1017"/>
      <c r="AH116" s="1017"/>
      <c r="AI116" s="1017"/>
      <c r="AJ116" s="1018"/>
      <c r="AK116" s="1019" t="s">
        <v>127</v>
      </c>
      <c r="AL116" s="1017"/>
      <c r="AM116" s="1017"/>
      <c r="AN116" s="1017"/>
      <c r="AO116" s="1018"/>
      <c r="AP116" s="1020" t="s">
        <v>127</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127</v>
      </c>
      <c r="BW116" s="978"/>
      <c r="BX116" s="978"/>
      <c r="BY116" s="978"/>
      <c r="BZ116" s="978"/>
      <c r="CA116" s="978" t="s">
        <v>127</v>
      </c>
      <c r="CB116" s="978"/>
      <c r="CC116" s="978"/>
      <c r="CD116" s="978"/>
      <c r="CE116" s="978"/>
      <c r="CF116" s="972" t="s">
        <v>127</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127</v>
      </c>
      <c r="DR116" s="1017"/>
      <c r="DS116" s="1017"/>
      <c r="DT116" s="1017"/>
      <c r="DU116" s="1018"/>
      <c r="DV116" s="1020" t="s">
        <v>444</v>
      </c>
      <c r="DW116" s="1021"/>
      <c r="DX116" s="1021"/>
      <c r="DY116" s="1021"/>
      <c r="DZ116" s="1022"/>
    </row>
    <row r="117" spans="1:130" s="248" customFormat="1" ht="26.25" customHeight="1" x14ac:dyDescent="0.2">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488438</v>
      </c>
      <c r="AB117" s="1035"/>
      <c r="AC117" s="1035"/>
      <c r="AD117" s="1035"/>
      <c r="AE117" s="1036"/>
      <c r="AF117" s="1037">
        <v>464430</v>
      </c>
      <c r="AG117" s="1035"/>
      <c r="AH117" s="1035"/>
      <c r="AI117" s="1035"/>
      <c r="AJ117" s="1036"/>
      <c r="AK117" s="1037">
        <v>489775</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444</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444</v>
      </c>
      <c r="DR117" s="1017"/>
      <c r="DS117" s="1017"/>
      <c r="DT117" s="1017"/>
      <c r="DU117" s="1018"/>
      <c r="DV117" s="1020" t="s">
        <v>127</v>
      </c>
      <c r="DW117" s="1021"/>
      <c r="DX117" s="1021"/>
      <c r="DY117" s="1021"/>
      <c r="DZ117" s="1022"/>
    </row>
    <row r="118" spans="1:130" s="248" customFormat="1" ht="26.25" customHeight="1" x14ac:dyDescent="0.2">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307</v>
      </c>
      <c r="AL118" s="943"/>
      <c r="AM118" s="943"/>
      <c r="AN118" s="943"/>
      <c r="AO118" s="944"/>
      <c r="AP118" s="1029" t="s">
        <v>437</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127</v>
      </c>
      <c r="BW118" s="1056"/>
      <c r="BX118" s="1056"/>
      <c r="BY118" s="1056"/>
      <c r="BZ118" s="1056"/>
      <c r="CA118" s="1056" t="s">
        <v>127</v>
      </c>
      <c r="CB118" s="1056"/>
      <c r="CC118" s="1056"/>
      <c r="CD118" s="1056"/>
      <c r="CE118" s="1056"/>
      <c r="CF118" s="972" t="s">
        <v>127</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468</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x14ac:dyDescent="0.2">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988</v>
      </c>
      <c r="AB119" s="950"/>
      <c r="AC119" s="950"/>
      <c r="AD119" s="950"/>
      <c r="AE119" s="951"/>
      <c r="AF119" s="952">
        <v>4153</v>
      </c>
      <c r="AG119" s="950"/>
      <c r="AH119" s="950"/>
      <c r="AI119" s="950"/>
      <c r="AJ119" s="951"/>
      <c r="AK119" s="952">
        <v>4456</v>
      </c>
      <c r="AL119" s="950"/>
      <c r="AM119" s="950"/>
      <c r="AN119" s="950"/>
      <c r="AO119" s="951"/>
      <c r="AP119" s="953">
        <v>0.2</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469</v>
      </c>
      <c r="BP119" s="1064"/>
      <c r="BQ119" s="1055">
        <v>6442811</v>
      </c>
      <c r="BR119" s="1056"/>
      <c r="BS119" s="1056"/>
      <c r="BT119" s="1056"/>
      <c r="BU119" s="1056"/>
      <c r="BV119" s="1056">
        <v>6547826</v>
      </c>
      <c r="BW119" s="1056"/>
      <c r="BX119" s="1056"/>
      <c r="BY119" s="1056"/>
      <c r="BZ119" s="1056"/>
      <c r="CA119" s="1056">
        <v>6815314</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468</v>
      </c>
      <c r="DH119" s="1042"/>
      <c r="DI119" s="1042"/>
      <c r="DJ119" s="1042"/>
      <c r="DK119" s="1043"/>
      <c r="DL119" s="1041" t="s">
        <v>468</v>
      </c>
      <c r="DM119" s="1042"/>
      <c r="DN119" s="1042"/>
      <c r="DO119" s="1042"/>
      <c r="DP119" s="1043"/>
      <c r="DQ119" s="1041" t="s">
        <v>127</v>
      </c>
      <c r="DR119" s="1042"/>
      <c r="DS119" s="1042"/>
      <c r="DT119" s="1042"/>
      <c r="DU119" s="1043"/>
      <c r="DV119" s="1044" t="s">
        <v>127</v>
      </c>
      <c r="DW119" s="1045"/>
      <c r="DX119" s="1045"/>
      <c r="DY119" s="1045"/>
      <c r="DZ119" s="1046"/>
    </row>
    <row r="120" spans="1:130" s="248" customFormat="1" ht="26.25" customHeight="1" x14ac:dyDescent="0.2">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468</v>
      </c>
      <c r="AG120" s="1017"/>
      <c r="AH120" s="1017"/>
      <c r="AI120" s="1017"/>
      <c r="AJ120" s="1018"/>
      <c r="AK120" s="1019" t="s">
        <v>127</v>
      </c>
      <c r="AL120" s="1017"/>
      <c r="AM120" s="1017"/>
      <c r="AN120" s="1017"/>
      <c r="AO120" s="1018"/>
      <c r="AP120" s="1020" t="s">
        <v>127</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992692</v>
      </c>
      <c r="BR120" s="985"/>
      <c r="BS120" s="985"/>
      <c r="BT120" s="985"/>
      <c r="BU120" s="985"/>
      <c r="BV120" s="985">
        <v>1043670</v>
      </c>
      <c r="BW120" s="985"/>
      <c r="BX120" s="985"/>
      <c r="BY120" s="985"/>
      <c r="BZ120" s="985"/>
      <c r="CA120" s="985">
        <v>1518270</v>
      </c>
      <c r="CB120" s="985"/>
      <c r="CC120" s="985"/>
      <c r="CD120" s="985"/>
      <c r="CE120" s="985"/>
      <c r="CF120" s="999">
        <v>56.3</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856169</v>
      </c>
      <c r="DH120" s="985"/>
      <c r="DI120" s="985"/>
      <c r="DJ120" s="985"/>
      <c r="DK120" s="985"/>
      <c r="DL120" s="985">
        <v>756274</v>
      </c>
      <c r="DM120" s="985"/>
      <c r="DN120" s="985"/>
      <c r="DO120" s="985"/>
      <c r="DP120" s="985"/>
      <c r="DQ120" s="985">
        <v>782413</v>
      </c>
      <c r="DR120" s="985"/>
      <c r="DS120" s="985"/>
      <c r="DT120" s="985"/>
      <c r="DU120" s="985"/>
      <c r="DV120" s="986">
        <v>29</v>
      </c>
      <c r="DW120" s="986"/>
      <c r="DX120" s="986"/>
      <c r="DY120" s="986"/>
      <c r="DZ120" s="987"/>
    </row>
    <row r="121" spans="1:130" s="248" customFormat="1" ht="26.25" customHeight="1" x14ac:dyDescent="0.2">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444</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t="s">
        <v>127</v>
      </c>
      <c r="BR121" s="978"/>
      <c r="BS121" s="978"/>
      <c r="BT121" s="978"/>
      <c r="BU121" s="978"/>
      <c r="BV121" s="978" t="s">
        <v>127</v>
      </c>
      <c r="BW121" s="978"/>
      <c r="BX121" s="978"/>
      <c r="BY121" s="978"/>
      <c r="BZ121" s="978"/>
      <c r="CA121" s="978" t="s">
        <v>468</v>
      </c>
      <c r="CB121" s="978"/>
      <c r="CC121" s="978"/>
      <c r="CD121" s="978"/>
      <c r="CE121" s="978"/>
      <c r="CF121" s="972" t="s">
        <v>444</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142422</v>
      </c>
      <c r="DH121" s="978"/>
      <c r="DI121" s="978"/>
      <c r="DJ121" s="978"/>
      <c r="DK121" s="978"/>
      <c r="DL121" s="978">
        <v>129517</v>
      </c>
      <c r="DM121" s="978"/>
      <c r="DN121" s="978"/>
      <c r="DO121" s="978"/>
      <c r="DP121" s="978"/>
      <c r="DQ121" s="978">
        <v>130650</v>
      </c>
      <c r="DR121" s="978"/>
      <c r="DS121" s="978"/>
      <c r="DT121" s="978"/>
      <c r="DU121" s="978"/>
      <c r="DV121" s="979">
        <v>4.8</v>
      </c>
      <c r="DW121" s="979"/>
      <c r="DX121" s="979"/>
      <c r="DY121" s="979"/>
      <c r="DZ121" s="980"/>
    </row>
    <row r="122" spans="1:130" s="248" customFormat="1" ht="26.25" customHeight="1" x14ac:dyDescent="0.2">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3872899</v>
      </c>
      <c r="BR122" s="1056"/>
      <c r="BS122" s="1056"/>
      <c r="BT122" s="1056"/>
      <c r="BU122" s="1056"/>
      <c r="BV122" s="1056">
        <v>3847813</v>
      </c>
      <c r="BW122" s="1056"/>
      <c r="BX122" s="1056"/>
      <c r="BY122" s="1056"/>
      <c r="BZ122" s="1056"/>
      <c r="CA122" s="1056">
        <v>3968094</v>
      </c>
      <c r="CB122" s="1056"/>
      <c r="CC122" s="1056"/>
      <c r="CD122" s="1056"/>
      <c r="CE122" s="1056"/>
      <c r="CF122" s="1076">
        <v>147.1</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v>3027</v>
      </c>
      <c r="DH122" s="978"/>
      <c r="DI122" s="978"/>
      <c r="DJ122" s="978"/>
      <c r="DK122" s="978"/>
      <c r="DL122" s="978">
        <v>2931</v>
      </c>
      <c r="DM122" s="978"/>
      <c r="DN122" s="978"/>
      <c r="DO122" s="978"/>
      <c r="DP122" s="978"/>
      <c r="DQ122" s="978">
        <v>2991</v>
      </c>
      <c r="DR122" s="978"/>
      <c r="DS122" s="978"/>
      <c r="DT122" s="978"/>
      <c r="DU122" s="978"/>
      <c r="DV122" s="979">
        <v>0.1</v>
      </c>
      <c r="DW122" s="979"/>
      <c r="DX122" s="979"/>
      <c r="DY122" s="979"/>
      <c r="DZ122" s="980"/>
    </row>
    <row r="123" spans="1:130" s="248" customFormat="1" ht="26.25" customHeight="1" x14ac:dyDescent="0.2">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468</v>
      </c>
      <c r="AG123" s="1017"/>
      <c r="AH123" s="1017"/>
      <c r="AI123" s="1017"/>
      <c r="AJ123" s="1018"/>
      <c r="AK123" s="1019" t="s">
        <v>127</v>
      </c>
      <c r="AL123" s="1017"/>
      <c r="AM123" s="1017"/>
      <c r="AN123" s="1017"/>
      <c r="AO123" s="1018"/>
      <c r="AP123" s="1020" t="s">
        <v>468</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480</v>
      </c>
      <c r="BP123" s="1064"/>
      <c r="BQ123" s="1123">
        <v>4865591</v>
      </c>
      <c r="BR123" s="1124"/>
      <c r="BS123" s="1124"/>
      <c r="BT123" s="1124"/>
      <c r="BU123" s="1124"/>
      <c r="BV123" s="1124">
        <v>4891483</v>
      </c>
      <c r="BW123" s="1124"/>
      <c r="BX123" s="1124"/>
      <c r="BY123" s="1124"/>
      <c r="BZ123" s="1124"/>
      <c r="CA123" s="1124">
        <v>5486364</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t="s">
        <v>127</v>
      </c>
      <c r="DH123" s="1017"/>
      <c r="DI123" s="1017"/>
      <c r="DJ123" s="1017"/>
      <c r="DK123" s="1018"/>
      <c r="DL123" s="1019" t="s">
        <v>468</v>
      </c>
      <c r="DM123" s="1017"/>
      <c r="DN123" s="1017"/>
      <c r="DO123" s="1017"/>
      <c r="DP123" s="1018"/>
      <c r="DQ123" s="1019" t="s">
        <v>127</v>
      </c>
      <c r="DR123" s="1017"/>
      <c r="DS123" s="1017"/>
      <c r="DT123" s="1017"/>
      <c r="DU123" s="1018"/>
      <c r="DV123" s="1020" t="s">
        <v>127</v>
      </c>
      <c r="DW123" s="1021"/>
      <c r="DX123" s="1021"/>
      <c r="DY123" s="1021"/>
      <c r="DZ123" s="1022"/>
    </row>
    <row r="124" spans="1:130" s="248" customFormat="1" ht="26.25" customHeight="1" thickBot="1" x14ac:dyDescent="0.25">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444</v>
      </c>
      <c r="AL124" s="1017"/>
      <c r="AM124" s="1017"/>
      <c r="AN124" s="1017"/>
      <c r="AO124" s="1018"/>
      <c r="AP124" s="1020" t="s">
        <v>468</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61.7</v>
      </c>
      <c r="BR124" s="1086"/>
      <c r="BS124" s="1086"/>
      <c r="BT124" s="1086"/>
      <c r="BU124" s="1086"/>
      <c r="BV124" s="1086">
        <v>65.3</v>
      </c>
      <c r="BW124" s="1086"/>
      <c r="BX124" s="1086"/>
      <c r="BY124" s="1086"/>
      <c r="BZ124" s="1086"/>
      <c r="CA124" s="1086">
        <v>49.2</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x14ac:dyDescent="0.2">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444</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5">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127</v>
      </c>
      <c r="AB126" s="1017"/>
      <c r="AC126" s="1017"/>
      <c r="AD126" s="1017"/>
      <c r="AE126" s="1018"/>
      <c r="AF126" s="1019" t="s">
        <v>127</v>
      </c>
      <c r="AG126" s="1017"/>
      <c r="AH126" s="1017"/>
      <c r="AI126" s="1017"/>
      <c r="AJ126" s="1018"/>
      <c r="AK126" s="1019" t="s">
        <v>127</v>
      </c>
      <c r="AL126" s="1017"/>
      <c r="AM126" s="1017"/>
      <c r="AN126" s="1017"/>
      <c r="AO126" s="1018"/>
      <c r="AP126" s="1020" t="s">
        <v>127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x14ac:dyDescent="0.2">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127</v>
      </c>
      <c r="AG127" s="1017"/>
      <c r="AH127" s="1017"/>
      <c r="AI127" s="1017"/>
      <c r="AJ127" s="1018"/>
      <c r="AK127" s="1019" t="s">
        <v>127</v>
      </c>
      <c r="AL127" s="1017"/>
      <c r="AM127" s="1017"/>
      <c r="AN127" s="1017"/>
      <c r="AO127" s="1018"/>
      <c r="AP127" s="1020" t="s">
        <v>127</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x14ac:dyDescent="0.25">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4126</v>
      </c>
      <c r="AB128" s="1106"/>
      <c r="AC128" s="1106"/>
      <c r="AD128" s="1106"/>
      <c r="AE128" s="1107"/>
      <c r="AF128" s="1108" t="s">
        <v>127</v>
      </c>
      <c r="AG128" s="1106"/>
      <c r="AH128" s="1106"/>
      <c r="AI128" s="1106"/>
      <c r="AJ128" s="1107"/>
      <c r="AK128" s="1108" t="s">
        <v>127</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2905399</v>
      </c>
      <c r="AB129" s="1017"/>
      <c r="AC129" s="1017"/>
      <c r="AD129" s="1017"/>
      <c r="AE129" s="1018"/>
      <c r="AF129" s="1019">
        <v>2865380</v>
      </c>
      <c r="AG129" s="1017"/>
      <c r="AH129" s="1017"/>
      <c r="AI129" s="1017"/>
      <c r="AJ129" s="1018"/>
      <c r="AK129" s="1019">
        <v>3024979</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349754</v>
      </c>
      <c r="AB130" s="1017"/>
      <c r="AC130" s="1017"/>
      <c r="AD130" s="1017"/>
      <c r="AE130" s="1018"/>
      <c r="AF130" s="1019">
        <v>330476</v>
      </c>
      <c r="AG130" s="1017"/>
      <c r="AH130" s="1017"/>
      <c r="AI130" s="1017"/>
      <c r="AJ130" s="1018"/>
      <c r="AK130" s="1019">
        <v>327960</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5.5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2555645</v>
      </c>
      <c r="AB131" s="1042"/>
      <c r="AC131" s="1042"/>
      <c r="AD131" s="1042"/>
      <c r="AE131" s="1043"/>
      <c r="AF131" s="1041">
        <v>2534904</v>
      </c>
      <c r="AG131" s="1042"/>
      <c r="AH131" s="1042"/>
      <c r="AI131" s="1042"/>
      <c r="AJ131" s="1043"/>
      <c r="AK131" s="1041">
        <v>2697019</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49.2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5.265128764</v>
      </c>
      <c r="AB132" s="1158"/>
      <c r="AC132" s="1158"/>
      <c r="AD132" s="1158"/>
      <c r="AE132" s="1159"/>
      <c r="AF132" s="1160">
        <v>5.2843815779999996</v>
      </c>
      <c r="AG132" s="1158"/>
      <c r="AH132" s="1158"/>
      <c r="AI132" s="1158"/>
      <c r="AJ132" s="1159"/>
      <c r="AK132" s="1160">
        <v>5.9997723409999999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5.6</v>
      </c>
      <c r="AB133" s="1141"/>
      <c r="AC133" s="1141"/>
      <c r="AD133" s="1141"/>
      <c r="AE133" s="1142"/>
      <c r="AF133" s="1140">
        <v>5.3</v>
      </c>
      <c r="AG133" s="1141"/>
      <c r="AH133" s="1141"/>
      <c r="AI133" s="1141"/>
      <c r="AJ133" s="1142"/>
      <c r="AK133" s="1140">
        <v>5.5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etALjwzokV+dh2NL2IzeWDAUXETGAtW0GQvDiHGjDnvSs3VNvmaZha2w5dQeqrhX/tBHewgIJohjiXkxde+A==" saltValue="3Qw0gsfRGPy+X2pV3MzS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5MkPLXQ3kE4FyhKmBq+nVXUnqxshOr8JX1ES6gftxTv09aFai/pgBJLKMeMEOUxyN8D6a+EuK3PWq7pD/gQRnQ==" saltValue="zQuKVb6DG759QHEHZIOA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EDZ3KOvtMKuIc9rSlvWv89MF6IQ+7vHuPV2mZgWr0k4MSfxk6onJPahMERbcW7gkqBH4MzRYyeLBbPt7/YdQ==" saltValue="CQCo8VuD0xG+aid4NI80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988075</v>
      </c>
      <c r="AP9" s="314">
        <v>90392</v>
      </c>
      <c r="AQ9" s="315">
        <v>105491</v>
      </c>
      <c r="AR9" s="316">
        <v>-14.3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30493</v>
      </c>
      <c r="AP10" s="317">
        <v>2790</v>
      </c>
      <c r="AQ10" s="318">
        <v>15011</v>
      </c>
      <c r="AR10" s="319">
        <v>-81.400000000000006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1542</v>
      </c>
      <c r="AR11" s="319" t="s">
        <v>518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v>23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56390</v>
      </c>
      <c r="AP13" s="317">
        <v>5159</v>
      </c>
      <c r="AQ13" s="318">
        <v>4603</v>
      </c>
      <c r="AR13" s="319">
        <v>12.1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27711</v>
      </c>
      <c r="AP14" s="317">
        <v>2535</v>
      </c>
      <c r="AQ14" s="318">
        <v>2567</v>
      </c>
      <c r="AR14" s="319">
        <v>-1.2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-90441</v>
      </c>
      <c r="AP15" s="317">
        <v>-8274</v>
      </c>
      <c r="AQ15" s="318">
        <v>-8232</v>
      </c>
      <c r="AR15" s="319">
        <v>0.5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1012228</v>
      </c>
      <c r="AP16" s="317">
        <v>92602</v>
      </c>
      <c r="AQ16" s="318">
        <v>121006</v>
      </c>
      <c r="AR16" s="319">
        <v>-23.5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9.24</v>
      </c>
      <c r="AP21" s="331">
        <v>10.65</v>
      </c>
      <c r="AQ21" s="332">
        <v>-1.41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98.6</v>
      </c>
      <c r="AP22" s="336">
        <v>96.6</v>
      </c>
      <c r="AQ22" s="337">
        <v>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387773</v>
      </c>
      <c r="AP32" s="345">
        <v>35475</v>
      </c>
      <c r="AQ32" s="346">
        <v>57338</v>
      </c>
      <c r="AR32" s="347">
        <v>-38.1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t="s">
        <v>518</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97546</v>
      </c>
      <c r="AP35" s="345">
        <v>8924</v>
      </c>
      <c r="AQ35" s="346">
        <v>15348</v>
      </c>
      <c r="AR35" s="347">
        <v>-41.9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t="s">
        <v>518</v>
      </c>
      <c r="AP36" s="345" t="s">
        <v>518</v>
      </c>
      <c r="AQ36" s="346">
        <v>3535</v>
      </c>
      <c r="AR36" s="347" t="s">
        <v>518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v>4456</v>
      </c>
      <c r="AP37" s="345">
        <v>408</v>
      </c>
      <c r="AQ37" s="346">
        <v>572</v>
      </c>
      <c r="AR37" s="347">
        <v>-28.7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t="s">
        <v>518</v>
      </c>
      <c r="AP38" s="348" t="s">
        <v>518</v>
      </c>
      <c r="AQ38" s="349">
        <v>6</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t="s">
        <v>518</v>
      </c>
      <c r="AP39" s="345" t="s">
        <v>518</v>
      </c>
      <c r="AQ39" s="346">
        <v>-3451</v>
      </c>
      <c r="AR39" s="347" t="s">
        <v>518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-327960</v>
      </c>
      <c r="AP40" s="345">
        <v>-30003</v>
      </c>
      <c r="AQ40" s="346">
        <v>-50518</v>
      </c>
      <c r="AR40" s="347">
        <v>-40.6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161815</v>
      </c>
      <c r="AP41" s="345">
        <v>14803</v>
      </c>
      <c r="AQ41" s="346">
        <v>22830</v>
      </c>
      <c r="AR41" s="347">
        <v>-35.200000000000003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235123</v>
      </c>
      <c r="AN51" s="367">
        <v>20774</v>
      </c>
      <c r="AO51" s="368">
        <v>-42.6</v>
      </c>
      <c r="AP51" s="369">
        <v>79466</v>
      </c>
      <c r="AQ51" s="370">
        <v>4.5999999999999996</v>
      </c>
      <c r="AR51" s="371">
        <v>-47.2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152370</v>
      </c>
      <c r="AN52" s="375">
        <v>13463</v>
      </c>
      <c r="AO52" s="376">
        <v>-47.2</v>
      </c>
      <c r="AP52" s="377">
        <v>44645</v>
      </c>
      <c r="AQ52" s="378">
        <v>9.6999999999999993</v>
      </c>
      <c r="AR52" s="379">
        <v>-56.9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478374</v>
      </c>
      <c r="AN53" s="367">
        <v>42526</v>
      </c>
      <c r="AO53" s="368">
        <v>104.7</v>
      </c>
      <c r="AP53" s="369">
        <v>90072</v>
      </c>
      <c r="AQ53" s="370">
        <v>13.3</v>
      </c>
      <c r="AR53" s="371">
        <v>91.4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272890</v>
      </c>
      <c r="AN54" s="375">
        <v>24259</v>
      </c>
      <c r="AO54" s="376">
        <v>80.2</v>
      </c>
      <c r="AP54" s="377">
        <v>46083</v>
      </c>
      <c r="AQ54" s="378">
        <v>3.2</v>
      </c>
      <c r="AR54" s="379">
        <v>77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977378</v>
      </c>
      <c r="AN55" s="367">
        <v>87056</v>
      </c>
      <c r="AO55" s="368">
        <v>104.7</v>
      </c>
      <c r="AP55" s="369">
        <v>88328</v>
      </c>
      <c r="AQ55" s="370">
        <v>-1.9</v>
      </c>
      <c r="AR55" s="371">
        <v>106.6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150955</v>
      </c>
      <c r="AN56" s="375">
        <v>13446</v>
      </c>
      <c r="AO56" s="376">
        <v>-44.6</v>
      </c>
      <c r="AP56" s="377">
        <v>49013</v>
      </c>
      <c r="AQ56" s="378">
        <v>6.4</v>
      </c>
      <c r="AR56" s="379">
        <v>-51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631768</v>
      </c>
      <c r="AN57" s="367">
        <v>56834</v>
      </c>
      <c r="AO57" s="368">
        <v>-34.700000000000003</v>
      </c>
      <c r="AP57" s="369">
        <v>103390</v>
      </c>
      <c r="AQ57" s="370">
        <v>17.100000000000001</v>
      </c>
      <c r="AR57" s="371">
        <v>-51.8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337435</v>
      </c>
      <c r="AN58" s="375">
        <v>30356</v>
      </c>
      <c r="AO58" s="376">
        <v>125.8</v>
      </c>
      <c r="AP58" s="377">
        <v>51269</v>
      </c>
      <c r="AQ58" s="378">
        <v>4.5999999999999996</v>
      </c>
      <c r="AR58" s="379">
        <v>121.2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1134084</v>
      </c>
      <c r="AN59" s="367">
        <v>103749</v>
      </c>
      <c r="AO59" s="368">
        <v>82.5</v>
      </c>
      <c r="AP59" s="369">
        <v>117234</v>
      </c>
      <c r="AQ59" s="370">
        <v>13.4</v>
      </c>
      <c r="AR59" s="371">
        <v>69.099999999999994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318467</v>
      </c>
      <c r="AN60" s="375">
        <v>29134</v>
      </c>
      <c r="AO60" s="376">
        <v>-4</v>
      </c>
      <c r="AP60" s="377">
        <v>59796</v>
      </c>
      <c r="AQ60" s="378">
        <v>16.600000000000001</v>
      </c>
      <c r="AR60" s="379">
        <v>-20.6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691345</v>
      </c>
      <c r="AN61" s="382">
        <v>62188</v>
      </c>
      <c r="AO61" s="383">
        <v>42.9</v>
      </c>
      <c r="AP61" s="384">
        <v>95698</v>
      </c>
      <c r="AQ61" s="385">
        <v>9.3000000000000007</v>
      </c>
      <c r="AR61" s="371">
        <v>33.6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246423</v>
      </c>
      <c r="AN62" s="375">
        <v>22132</v>
      </c>
      <c r="AO62" s="376">
        <v>22</v>
      </c>
      <c r="AP62" s="377">
        <v>50161</v>
      </c>
      <c r="AQ62" s="378">
        <v>8.1</v>
      </c>
      <c r="AR62" s="379">
        <v>13.9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rbssiOI+hTHtMsF4rgWi2AFybo9A3hZl2JJZg6LE7xg3Qm6XTdN4NNSkUrK9c6RXo7EUd+lizX9BrXa0x/9tA==" saltValue="3Quf0u/FuvJnIcIoCpgd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WcnAnOS2BkK7hOsFO7I8t465yGyBLvvW9IhprJLUneK1oNFNOruswaT6JHlDo7rIuhZNeWc/bTcgCLeFrHg46Q==" saltValue="BacmqZlRTOMjg+s8Pvnr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siXNmXubsGVMtbcE288OrwmUT+3vxPa6OHmLMJLhWzIRYPIWyNgBjchMDTLKXFIj0/T9fFMLYaiF2qaSwBFnGA==" saltValue="nLga9cOUqX6qbbWO2JnJ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00" t="s">
        <v>3</v>
      </c>
      <c r="D47" s="1200"/>
      <c r="E47" s="1201"/>
      <c r="F47" s="11">
        <v>9.25</v>
      </c>
      <c r="G47" s="12">
        <v>9</v>
      </c>
      <c r="H47" s="12">
        <v>12.21</v>
      </c>
      <c r="I47" s="12">
        <v>12.38</v>
      </c>
      <c r="J47" s="13">
        <v>24.49</v>
      </c>
    </row>
    <row r="48" spans="2:10" ht="57.75" customHeight="1" x14ac:dyDescent="0.2">
      <c r="B48" s="14"/>
      <c r="C48" s="1202" t="s">
        <v>4</v>
      </c>
      <c r="D48" s="1202"/>
      <c r="E48" s="1203"/>
      <c r="F48" s="15">
        <v>6.94</v>
      </c>
      <c r="G48" s="16">
        <v>10.37</v>
      </c>
      <c r="H48" s="16">
        <v>5.12</v>
      </c>
      <c r="I48" s="16">
        <v>7.2</v>
      </c>
      <c r="J48" s="17">
        <v>12.28</v>
      </c>
    </row>
    <row r="49" spans="2:10" ht="57.75" customHeight="1" thickBot="1" x14ac:dyDescent="0.25">
      <c r="B49" s="18"/>
      <c r="C49" s="1204" t="s">
        <v>5</v>
      </c>
      <c r="D49" s="1204"/>
      <c r="E49" s="1205"/>
      <c r="F49" s="19" t="s">
        <v>565</v>
      </c>
      <c r="G49" s="20">
        <v>3</v>
      </c>
      <c r="H49" s="20" t="s">
        <v>566</v>
      </c>
      <c r="I49" s="20">
        <v>2.0099999999999998</v>
      </c>
      <c r="J49" s="21">
        <v>18.22</v>
      </c>
    </row>
    <row r="50" spans="2:10" ht="13.5" customHeight="1" x14ac:dyDescent="0.2"/>
  </sheetData>
  <sheetProtection algorithmName="SHA-512" hashValue="zzzlDrZ/IyuLMLsfsEMhCnTTMeDkI7LD9UXgTcvaC3nXk+FE3QfUPIZIEMHLhxHpSgUEZoYGMRkd1csMObb8/w==" saltValue="xq6d4s/+sOuukDfNZeg9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2022-03-21T23:30:52Z</cp:lastPrinted>
  <dcterms:created xsi:type="dcterms:W3CDTF">2022-02-02T04:42:13Z</dcterms:created>
  <dcterms:modified xsi:type="dcterms:W3CDTF">2022-03-25T00:15:37Z</dcterms:modified>
  <cp:category/>
</cp:coreProperties>
</file>