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１回目\"/>
    </mc:Choice>
  </mc:AlternateContent>
  <bookViews>
    <workbookView xWindow="0" yWindow="0" windowWidth="21924" windowHeight="99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AM35" i="10"/>
  <c r="U35" i="10"/>
  <c r="C35" i="10"/>
  <c r="BW34" i="10"/>
  <c r="BE34" i="10"/>
  <c r="BE35" i="10" s="1"/>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<sst xmlns="http://schemas.openxmlformats.org/spreadsheetml/2006/main" count="1134" uniqueCount="614">
  <si>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</si>
  <si>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</si>
  <si>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</si>
  <si>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</si>
  <si>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</si>
  <si>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</si>
  <si>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</si>
  <si>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</si>
  <si>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</si>
  <si>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</si>
  <si>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</si>
  <si>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</si>
  <si>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</si>
  <si>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</si>
  <si>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</si>
  <si>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</si>
  <si>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</si>
  <si>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</si>
  <si>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</si>
  <si>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</si>
  <si>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</si>
  <si>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</si>
  <si>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</si>
  <si>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</si>
  <si>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</si>
  <si>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</si>
  <si>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</si>
  <si>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</si>
  <si>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</si>
  <si>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</si>
  <si>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</si>
  <si>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</si>
  <si>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</si>
  <si>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</si>
  <si>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</si>
  <si>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</si>
  <si>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</si>
  <si>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</si>
  <si>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</si>
  <si>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</si>
  <si>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</si>
  <si>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</si>
  <si>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</si>
  <si>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</si>
  <si>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</si>
  <si>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</si>
  <si>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</si>
  <si>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</si>
  <si>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</si>
  <si>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</si>
  <si>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</si>
  <si>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</si>
  <si>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</si>
  <si>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</si>
  <si>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</si>
  <si>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</si>
  <si>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</si>
  <si>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</si>
  <si>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</si>
  <si>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</si>
  <si>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</si>
  <si>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</si>
  <si>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</si>
  <si>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</si>
  <si>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</si>
  <si>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</si>
  <si>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</si>
  <si>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</si>
  <si>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</si>
  <si>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</si>
  <si>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</si>
  <si>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</si>
  <si>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</si>
  <si>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</si>
  <si>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</si>
  <si>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</si>
  <si>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</si>
  <si>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</si>
  <si>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</si>
  <si>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</si>
  <si>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</si>
  <si>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</si>
  <si>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</si>
  <si>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</si>
  <si>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</si>
  <si>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</si>
  <si>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</si>
  <si>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</si>
  <si>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</si>
  <si>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</si>
  <si>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</si>
  <si>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</si>
  <si>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</si>
  <si>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</si>
  <si>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</si>
  <si>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</si>
  <si>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</si>
  <si>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</si>
  <si>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</si>
  <si>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</si>
  <si>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</si>
  <si>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</si>
  <si>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</si>
  <si>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</si>
  <si>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</si>
  <si>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</si>
  <si>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</si>
  <si>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</si>
  <si>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</si>
  <si>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</si>
  <si>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</si>
  <si>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</si>
  <si>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</si>
  <si>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</si>
  <si>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</si>
  <si>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</si>
  <si>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</si>
  <si>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</si>
  <si>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</si>
  <si>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</si>
  <si>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</si>
  <si>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</si>
  <si>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</si>
  <si>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</si>
  <si>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</si>
  <si>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</si>
  <si>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</si>
  <si>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</si>
  <si>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</si>
  <si>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</si>
  <si>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</si>
  <si>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</si>
  <si>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</si>
  <si>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</si>
  <si>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</si>
  <si>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</si>
  <si>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</si>
  <si>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</si>
  <si>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</si>
  <si>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</si>
  <si>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</si>
  <si>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</si>
  <si>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</si>
  <si>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</si>
  <si>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</si>
  <si>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</si>
  <si>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</si>
  <si>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</si>
  <si>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</si>
  <si>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</si>
  <si>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</si>
  <si>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</si>
  <si>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</si>
  <si>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</si>
  <si>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</si>
  <si>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</si>
  <si>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</si>
  <si>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</si>
  <si>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</si>
  <si>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</si>
  <si>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</si>
  <si>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</si>
  <si>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</si>
  <si>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</si>
  <si>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</si>
  <si>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</si>
  <si>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</si>
  <si>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</si>
  <si>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</si>
  <si>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</si>
  <si>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</si>
  <si>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</si>
  <si>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</si>
  <si>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</si>
  <si>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</si>
  <si>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</si>
  <si>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</si>
  <si>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</si>
  <si>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</si>
  <si>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</si>
  <si>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</si>
  <si>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</si>
  <si>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</si>
  <si>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</si>
  <si>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</si>
  <si>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</si>
  <si>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</si>
  <si>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</si>
  <si>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</si>
  <si>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</si>
  <si>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</si>
  <si>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</si>
  <si>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</si>
  <si>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</si>
  <si>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</si>
  <si>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</si>
  <si>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</si>
  <si>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</si>
  <si>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</si>
  <si>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</si>
  <si>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</si>
  <si>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</si>
  <si>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</si>
  <si>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</si>
  <si>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</si>
  <si>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</si>
  <si>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</si>
  <si>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</si>
  <si>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</si>
  <si>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</si>
  <si>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</si>
  <si>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</si>
  <si>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</si>
  <si>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</si>
  <si>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神奈川県松田町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</si>
  <si>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</si>
  <si>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</si>
  <si>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</si>
  <si>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</si>
  <si>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</si>
  <si>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</si>
  <si>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</si>
  <si>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</si>
  <si>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</si>
  <si>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</si>
  <si>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</si>
  <si>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</si>
  <si>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</si>
  <si>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</si>
  <si>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</si>
  <si>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</si>
  <si>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</si>
  <si>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</si>
  <si>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</si>
  <si>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</si>
  <si>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</si>
  <si>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</si>
  <si>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</si>
  <si>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</si>
  <si>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</si>
  <si>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</si>
  <si>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</si>
  <si>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</si>
  <si>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</si>
  <si>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</si>
  <si>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</si>
  <si>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</si>
  <si>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</si>
  <si>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</si>
  <si>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</si>
  <si>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</si>
  <si>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</si>
  <si>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</si>
  <si>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</si>
  <si>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</si>
  <si>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</si>
  <si>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</si>
  <si>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</si>
  <si>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</si>
  <si>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</si>
  <si>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</si>
  <si>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</si>
  <si>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</si>
  <si>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</si>
  <si>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</si>
  <si>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</si>
  <si>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</si>
  <si>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</si>
  <si>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</si>
  <si>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</si>
  <si>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</si>
  <si>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</si>
  <si>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</si>
  <si>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</si>
  <si>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</si>
  <si>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</si>
  <si>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</si>
  <si>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</si>
  <si>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</si>
  <si>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</si>
  <si>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</si>
  <si>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</si>
  <si>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</si>
  <si>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</si>
  <si>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</si>
  <si>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</si>
  <si>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</si>
  <si>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</si>
  <si>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</si>
  <si>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</si>
  <si>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</si>
  <si>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</si>
  <si>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</si>
  <si>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</si>
  <si>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</si>
  <si>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</si>
  <si>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</si>
  <si>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</si>
  <si>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</si>
  <si>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</si>
  <si>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</si>
  <si>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</si>
  <si>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</si>
  <si>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</si>
  <si>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</si>
  <si>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</si>
  <si>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</si>
  <si>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</si>
  <si>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</si>
  <si>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</si>
  <si>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</si>
  <si>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</si>
  <si>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</si>
  <si>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</si>
  <si>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</si>
  <si>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</si>
  <si>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</si>
  <si>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</si>
  <si>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</si>
  <si>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</si>
  <si>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</si>
  <si>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</si>
  <si>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</si>
  <si>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</si>
  <si>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</si>
  <si>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</si>
  <si>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</si>
  <si>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</si>
  <si>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</si>
  <si>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</si>
  <si>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</si>
  <si>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</si>
  <si>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</si>
  <si>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</si>
  <si>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</si>
  <si>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</si>
  <si>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</si>
  <si>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</si>
  <si>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</si>
  <si>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</si>
  <si>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</si>
  <si>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</si>
  <si>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</si>
  <si>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</si>
  <si>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</si>
  <si>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</si>
  <si>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</si>
  <si>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</si>
  <si>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</si>
  <si>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</si>
  <si>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</si>
  <si>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</si>
  <si>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</si>
  <si>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</si>
  <si>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</si>
  <si>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</si>
  <si>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</si>
  <si>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</si>
  <si>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</si>
  <si>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</si>
  <si>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</si>
  <si>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</si>
  <si>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</si>
  <si>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</si>
  <si>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</si>
  <si>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</si>
  <si>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</si>
  <si>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</si>
  <si>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</si>
  <si>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神奈川県松田町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</si>
  <si>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</si>
  <si>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</si>
  <si>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</si>
  <si>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</si>
  <si>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</si>
  <si>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</si>
  <si>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</si>
  <si>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</si>
  <si>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</si>
  <si>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</si>
  <si>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</si>
  <si>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</si>
  <si>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</si>
  <si>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</si>
  <si>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</si>
  <si>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</si>
  <si>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</si>
  <si>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</si>
  <si>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</si>
  <si>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</si>
  <si>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</si>
  <si>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</si>
  <si>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</si>
  <si>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</si>
  <si>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</si>
  <si>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</si>
  <si>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</si>
  <si>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</si>
  <si>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</si>
  <si>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</si>
  <si>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</si>
  <si>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</si>
  <si>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</si>
  <si>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</si>
  <si>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</si>
  <si>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</si>
  <si>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</si>
  <si>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</si>
  <si>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後期高齢者医療特別会計</t>
    <phoneticPr fontId="5"/>
  </si>
  <si>
    <t>上水道事業会計</t>
    <phoneticPr fontId="5"/>
  </si>
  <si>
    <t>法適用企業</t>
    <phoneticPr fontId="5"/>
  </si>
  <si>
    <t>下水道事業特別会計</t>
    <phoneticPr fontId="5"/>
  </si>
  <si>
    <t>法非適用企業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</si>
  <si>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</si>
  <si>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</si>
  <si>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</si>
  <si>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</si>
  <si>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</si>
  <si>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</si>
  <si>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</si>
  <si>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</si>
  <si>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</si>
  <si>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</si>
  <si>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</si>
  <si>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</si>
  <si>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</si>
  <si>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</si>
  <si>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</si>
  <si>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</si>
  <si>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</si>
  <si>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</si>
  <si>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</si>
  <si>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</si>
  <si>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</si>
  <si>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</si>
  <si>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</si>
  <si>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</si>
  <si>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</si>
  <si>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</si>
  <si>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</si>
  <si>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</si>
  <si>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</si>
  <si>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</si>
  <si>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</si>
  <si>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</si>
  <si>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</si>
  <si>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</si>
  <si>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</si>
  <si>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</si>
  <si>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</si>
  <si>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</si>
  <si>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</si>
  <si>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</si>
  <si>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</si>
  <si>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</si>
  <si>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</si>
  <si>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</si>
  <si>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</si>
  <si>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</si>
  <si>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</si>
  <si>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</si>
  <si>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</si>
  <si>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</si>
  <si>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</si>
  <si>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</si>
  <si>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</si>
  <si>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</si>
  <si>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</si>
  <si>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</si>
  <si>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</si>
  <si>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</si>
  <si>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</si>
  <si>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</si>
  <si>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</si>
  <si>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</si>
  <si>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</si>
  <si>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</si>
  <si>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寄簡易水道事業特別会計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</si>
  <si>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</si>
  <si>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</si>
  <si>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</si>
  <si>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</si>
  <si>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</si>
  <si>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</si>
  <si>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</si>
  <si>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</si>
  <si>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</si>
  <si>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</si>
  <si>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</si>
  <si>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</si>
  <si>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</si>
  <si>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</si>
  <si>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</si>
  <si>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</si>
  <si>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</si>
  <si>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</si>
  <si>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</si>
  <si>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</si>
  <si>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</si>
  <si>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</si>
  <si>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</si>
  <si>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</si>
  <si>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</si>
  <si>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</si>
  <si>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</si>
  <si>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</si>
  <si>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</si>
  <si>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</si>
  <si>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</si>
  <si>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</si>
  <si>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</si>
  <si>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</si>
  <si>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</si>
  <si>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</si>
  <si>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</si>
  <si>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</si>
  <si>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</si>
  <si>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</si>
  <si>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</si>
  <si>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</si>
  <si>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</si>
  <si>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</si>
  <si>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</si>
  <si>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</si>
  <si>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</si>
  <si>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</si>
  <si>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</si>
  <si>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</si>
  <si>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</si>
  <si>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</si>
  <si>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</si>
  <si>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</si>
  <si>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</si>
  <si>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</si>
  <si>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</si>
  <si>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</si>
  <si>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</si>
  <si>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</si>
  <si>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</si>
  <si>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</si>
  <si>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</si>
  <si>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</si>
  <si>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</si>
  <si>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</si>
  <si>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</si>
  <si>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</si>
  <si>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</si>
  <si>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</si>
  <si>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</si>
  <si>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</si>
  <si>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</si>
  <si>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</si>
  <si>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</si>
  <si>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</si>
  <si>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</si>
  <si>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</si>
  <si>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</si>
  <si>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</si>
  <si>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</si>
  <si>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</si>
  <si>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</si>
  <si>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</si>
  <si>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</si>
  <si>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</si>
  <si>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</si>
  <si>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2.06</t>
  </si>
  <si>
    <t>▲ 4.98</t>
  </si>
  <si>
    <t>上水道事業会計</t>
  </si>
  <si>
    <t>一般会計</t>
  </si>
  <si>
    <t>国民健康保険事業特別会計</t>
  </si>
  <si>
    <t>介護保険事業特別会計</t>
  </si>
  <si>
    <t>国民健康保険診療所事業特別会計</t>
  </si>
  <si>
    <t>下水道事業特別会計</t>
  </si>
  <si>
    <t>寄簡易水道事業特別会計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</si>
  <si>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</si>
  <si>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</si>
  <si>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</si>
  <si>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</si>
  <si>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</si>
  <si>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</si>
  <si>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</si>
  <si>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</si>
  <si>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</si>
  <si>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松田町教育施設整備基金</t>
    <rPh sb="0" eb="3">
      <t>マツダマチ</t>
    </rPh>
    <rPh sb="3" eb="5">
      <t>キョウイク</t>
    </rPh>
    <rPh sb="5" eb="11">
      <t>シセツセイビキキン</t>
    </rPh>
    <phoneticPr fontId="5"/>
  </si>
  <si>
    <t>松田町新松田駅周辺整備基金</t>
    <rPh sb="0" eb="3">
      <t>マツダマチ</t>
    </rPh>
    <rPh sb="3" eb="7">
      <t>シンマツダエキ</t>
    </rPh>
    <rPh sb="7" eb="11">
      <t>シュウヘンセイビ</t>
    </rPh>
    <rPh sb="11" eb="13">
      <t>キキン</t>
    </rPh>
    <phoneticPr fontId="5"/>
  </si>
  <si>
    <t>松田町体育振興基金</t>
    <rPh sb="0" eb="3">
      <t>マツダマチ</t>
    </rPh>
    <rPh sb="3" eb="5">
      <t>タイイク</t>
    </rPh>
    <rPh sb="5" eb="9">
      <t>シンコウキキン</t>
    </rPh>
    <phoneticPr fontId="5"/>
  </si>
  <si>
    <t>松田町福田奨学基金</t>
    <rPh sb="0" eb="3">
      <t>マツダマチ</t>
    </rPh>
    <rPh sb="3" eb="5">
      <t>フクダ</t>
    </rPh>
    <rPh sb="5" eb="9">
      <t>ショウガクキキン</t>
    </rPh>
    <phoneticPr fontId="5"/>
  </si>
  <si>
    <t>松田町森林環境譲与税</t>
    <rPh sb="0" eb="3">
      <t>マツダマチ</t>
    </rPh>
    <rPh sb="3" eb="5">
      <t>シンリン</t>
    </rPh>
    <rPh sb="5" eb="7">
      <t>カンキョウ</t>
    </rPh>
    <rPh sb="7" eb="9">
      <t>ジョウヨ</t>
    </rPh>
    <rPh sb="9" eb="10">
      <t>ゼイ</t>
    </rPh>
    <phoneticPr fontId="5"/>
  </si>
  <si>
    <t>-</t>
    <phoneticPr fontId="2"/>
  </si>
  <si>
    <t>-</t>
    <phoneticPr fontId="2"/>
  </si>
  <si>
    <t>有限会社　みやまの里</t>
    <phoneticPr fontId="2"/>
  </si>
  <si>
    <t>寄簡易水道事業特別会計</t>
    <phoneticPr fontId="5"/>
  </si>
  <si>
    <t>南足柄市外五ケ市町組合</t>
    <phoneticPr fontId="2"/>
  </si>
  <si>
    <t>松田町外二ヶ町組合</t>
    <phoneticPr fontId="2"/>
  </si>
  <si>
    <t>足柄上衛生組合</t>
    <phoneticPr fontId="2"/>
  </si>
  <si>
    <t>足柄東部清掃組合</t>
    <phoneticPr fontId="2"/>
  </si>
  <si>
    <t>松田町外三ケ町組合</t>
    <phoneticPr fontId="2"/>
  </si>
  <si>
    <t>神奈川県市町村職員退職手当組合</t>
    <phoneticPr fontId="2"/>
  </si>
  <si>
    <t>神奈川県後期高齢者医療広域連合（一般会計）</t>
    <phoneticPr fontId="2"/>
  </si>
  <si>
    <t>神奈川県後期高齢者医療広域連合（特別会計）</t>
    <phoneticPr fontId="2"/>
  </si>
  <si>
    <t>神奈川県町村情報システム共同事業組合</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</si>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</sst>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xmlns:c16r2="http://schemas.microsoft.com/office/drawing/2015/06/chart">
            <c:ext xmlns:c16="http://schemas.microsoft.com/office/drawing/2014/chart" uri="{C3380CC4-5D6E-409C-BE32-E72D297353CC}">
              <c16:uniqueId val="{00000000-385B-4ADA-A9E2-3DD8BE84F4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20774</c:v>
                </c:pt>
                <c:pt idx="1">
                  <c:v>42526</c:v>
                </c:pt>
                <c:pt idx="2">
                  <c:v>87056</c:v>
                </c:pt>
                <c:pt idx="3">
                  <c:v>56834</c:v>
                </c:pt>
                <c:pt idx="4">
                  <c:v>103749</c:v>
                </c:pt>
              </c:numCache>
            </c:numRef>
          </c:val>
          <c:smooth val="0"/>
          <c:extLst xmlns:c16r2="http://schemas.microsoft.com/office/drawing/2015/06/chart">
            <c:ext xmlns:c16="http://schemas.microsoft.com/office/drawing/2014/chart" uri="{C3380CC4-5D6E-409C-BE32-E72D297353CC}">
              <c16:uniqueId val="{00000001-385B-4ADA-A9E2-3DD8BE84F40F}"/>
            </c:ext>
          </c:extLst>
        </c:ser>
        <c:dLbls>
          <c:showLegendKey val="0"/>
          <c:showVal val="0"/>
          <c:showCatName val="0"/>
          <c:showSerName val="0"/>
          <c:showPercent val="0"/>
          <c:showBubbleSize val="0"/>
        </c:dLbls>
        <c:marker val="1"/>
        <c:smooth val="0"/>
        <c:axId val="257239912"/>
        <c:axId val="257234032"/>
      </c:lineChart>
      <c:catAx>
        <c:axId val="257239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234032"/>
        <c:crosses val="autoZero"/>
        <c:auto val="1"/>
        <c:lblAlgn val="ctr"/>
        <c:lblOffset val="100"/>
        <c:tickLblSkip val="1"/>
        <c:tickMarkSkip val="1"/>
        <c:noMultiLvlLbl val="0"/>
      </c:catAx>
      <c:valAx>
        <c:axId val="2572340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239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6.94</c:v>
                </c:pt>
                <c:pt idx="1">
                  <c:v>10.37</c:v>
                </c:pt>
                <c:pt idx="2">
                  <c:v>5.12</c:v>
                </c:pt>
                <c:pt idx="3">
                  <c:v>7.2</c:v>
                </c:pt>
                <c:pt idx="4">
                  <c:v>12.28</c:v>
                </c:pt>
              </c:numCache>
            </c:numRef>
          </c:val>
          <c:extLst xmlns:c16r2="http://schemas.microsoft.com/office/drawing/2015/06/chart">
            <c:ext xmlns:c16="http://schemas.microsoft.com/office/drawing/2014/chart" uri="{C3380CC4-5D6E-409C-BE32-E72D297353CC}">
              <c16:uniqueId val="{00000000-E9B8-482A-BC51-7740F767E8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9.25</c:v>
                </c:pt>
                <c:pt idx="1">
                  <c:v>9</c:v>
                </c:pt>
                <c:pt idx="2">
                  <c:v>12.21</c:v>
                </c:pt>
                <c:pt idx="3">
                  <c:v>12.38</c:v>
                </c:pt>
                <c:pt idx="4">
                  <c:v>24.49</c:v>
                </c:pt>
              </c:numCache>
            </c:numRef>
          </c:val>
          <c:extLst xmlns:c16r2="http://schemas.microsoft.com/office/drawing/2015/06/chart">
            <c:ext xmlns:c16="http://schemas.microsoft.com/office/drawing/2014/chart" uri="{C3380CC4-5D6E-409C-BE32-E72D297353CC}">
              <c16:uniqueId val="{00000001-E9B8-482A-BC51-7740F767E81F}"/>
            </c:ext>
          </c:extLst>
        </c:ser>
        <c:dLbls>
          <c:showLegendKey val="0"/>
          <c:showVal val="0"/>
          <c:showCatName val="0"/>
          <c:showSerName val="0"/>
          <c:showPercent val="0"/>
          <c:showBubbleSize val="0"/>
        </c:dLbls>
        <c:gapWidth val="250"/>
        <c:overlap val="100"/>
        <c:axId val="257235600"/>
        <c:axId val="257233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-2.06</c:v>
                </c:pt>
                <c:pt idx="1">
                  <c:v>3</c:v>
                </c:pt>
                <c:pt idx="2">
                  <c:v>-4.9800000000000004</c:v>
                </c:pt>
                <c:pt idx="3">
                  <c:v>2.0099999999999998</c:v>
                </c:pt>
                <c:pt idx="4">
                  <c:v>18.22</c:v>
                </c:pt>
              </c:numCache>
            </c:numRef>
          </c:val>
          <c:smooth val="0"/>
          <c:extLst xmlns:c16r2="http://schemas.microsoft.com/office/drawing/2015/06/chart">
            <c:ext xmlns:c16="http://schemas.microsoft.com/office/drawing/2014/chart" uri="{C3380CC4-5D6E-409C-BE32-E72D297353CC}">
              <c16:uniqueId val="{00000002-E9B8-482A-BC51-7740F767E81F}"/>
            </c:ext>
          </c:extLst>
        </c:ser>
        <c:dLbls>
          <c:showLegendKey val="0"/>
          <c:showVal val="0"/>
          <c:showCatName val="0"/>
          <c:showSerName val="0"/>
          <c:showPercent val="0"/>
          <c:showBubbleSize val="0"/>
        </c:dLbls>
        <c:marker val="1"/>
        <c:smooth val="0"/>
        <c:axId val="257235600"/>
        <c:axId val="257233248"/>
      </c:lineChart>
      <c:catAx>
        <c:axId val="25723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7233248"/>
        <c:crosses val="autoZero"/>
        <c:auto val="1"/>
        <c:lblAlgn val="ctr"/>
        <c:lblOffset val="100"/>
        <c:tickLblSkip val="1"/>
        <c:tickMarkSkip val="1"/>
        <c:noMultiLvlLbl val="0"/>
      </c:catAx>
      <c:valAx>
        <c:axId val="25723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23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16F-43C8-BB2E-B4972E3866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16F-43C8-BB2E-B4972E3866B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0.3</c:v>
                </c:pt>
                <c:pt idx="2">
                  <c:v>#N/A</c:v>
                </c:pt>
                <c:pt idx="3">
                  <c:v>0.24</c:v>
                </c:pt>
                <c:pt idx="4">
                  <c:v>#N/A</c:v>
                </c:pt>
                <c:pt idx="5">
                  <c:v>0.4</c:v>
                </c:pt>
                <c:pt idx="6">
                  <c:v>#N/A</c:v>
                </c:pt>
                <c:pt idx="7">
                  <c:v>0.15</c:v>
                </c:pt>
                <c:pt idx="8">
                  <c:v>#N/A</c:v>
                </c:pt>
                <c:pt idx="9">
                  <c:v>0.15</c:v>
                </c:pt>
              </c:numCache>
            </c:numRef>
          </c:val>
          <c:extLst xmlns:c16r2="http://schemas.microsoft.com/office/drawing/2015/06/chart">
            <c:ext xmlns:c16="http://schemas.microsoft.com/office/drawing/2014/chart" uri="{C3380CC4-5D6E-409C-BE32-E72D297353CC}">
              <c16:uniqueId val="{00000002-816F-43C8-BB2E-B4972E3866B9}"/>
            </c:ext>
          </c:extLst>
        </c:ser>
        <c:ser>
          <c:idx val="3"/>
          <c:order val="3"/>
          <c:tx>
            <c:strRef>
              <c:f>データシート!$A$30</c:f>
              <c:strCache>
                <c:ptCount val="1"/>
                <c:pt idx="0">
                  <c:v>寄簡易水道事業特別会計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0.08</c:v>
                </c:pt>
                <c:pt idx="2">
                  <c:v>#N/A</c:v>
                </c:pt>
                <c:pt idx="3">
                  <c:v>0.23</c:v>
                </c:pt>
                <c:pt idx="4">
                  <c:v>#N/A</c:v>
                </c:pt>
                <c:pt idx="5">
                  <c:v>0.16</c:v>
                </c:pt>
                <c:pt idx="6">
                  <c:v>#N/A</c:v>
                </c:pt>
                <c:pt idx="7">
                  <c:v>0.11</c:v>
                </c:pt>
                <c:pt idx="8">
                  <c:v>#N/A</c:v>
                </c:pt>
                <c:pt idx="9">
                  <c:v>0.26</c:v>
                </c:pt>
              </c:numCache>
            </c:numRef>
          </c:val>
          <c:extLst xmlns:c16r2="http://schemas.microsoft.com/office/drawing/2015/06/chart">
            <c:ext xmlns:c16="http://schemas.microsoft.com/office/drawing/2014/chart" uri="{C3380CC4-5D6E-409C-BE32-E72D297353CC}">
              <c16:uniqueId val="{00000003-816F-43C8-BB2E-B4972E3866B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0.25</c:v>
                </c:pt>
                <c:pt idx="2">
                  <c:v>#N/A</c:v>
                </c:pt>
                <c:pt idx="3">
                  <c:v>0.77</c:v>
                </c:pt>
                <c:pt idx="4">
                  <c:v>#N/A</c:v>
                </c:pt>
                <c:pt idx="5">
                  <c:v>0.51</c:v>
                </c:pt>
                <c:pt idx="6">
                  <c:v>#N/A</c:v>
                </c:pt>
                <c:pt idx="7">
                  <c:v>0.97</c:v>
                </c:pt>
                <c:pt idx="8">
                  <c:v>#N/A</c:v>
                </c:pt>
                <c:pt idx="9">
                  <c:v>0.49</c:v>
                </c:pt>
              </c:numCache>
            </c:numRef>
          </c:val>
          <c:extLst xmlns:c16r2="http://schemas.microsoft.com/office/drawing/2015/06/chart">
            <c:ext xmlns:c16="http://schemas.microsoft.com/office/drawing/2014/chart" uri="{C3380CC4-5D6E-409C-BE32-E72D297353CC}">
              <c16:uniqueId val="{00000004-816F-43C8-BB2E-B4972E3866B9}"/>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0.22</c:v>
                </c:pt>
                <c:pt idx="2">
                  <c:v>#N/A</c:v>
                </c:pt>
                <c:pt idx="3">
                  <c:v>0.45</c:v>
                </c:pt>
                <c:pt idx="4">
                  <c:v>#N/A</c:v>
                </c:pt>
                <c:pt idx="5">
                  <c:v>0.45</c:v>
                </c:pt>
                <c:pt idx="6">
                  <c:v>#N/A</c:v>
                </c:pt>
                <c:pt idx="7">
                  <c:v>0.56000000000000005</c:v>
                </c:pt>
                <c:pt idx="8">
                  <c:v>#N/A</c:v>
                </c:pt>
                <c:pt idx="9">
                  <c:v>0.56999999999999995</c:v>
                </c:pt>
              </c:numCache>
            </c:numRef>
          </c:val>
          <c:extLst xmlns:c16r2="http://schemas.microsoft.com/office/drawing/2015/06/chart">
            <c:ext xmlns:c16="http://schemas.microsoft.com/office/drawing/2014/chart" uri="{C3380CC4-5D6E-409C-BE32-E72D297353CC}">
              <c16:uniqueId val="{00000005-816F-43C8-BB2E-B4972E3866B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1.56</c:v>
                </c:pt>
                <c:pt idx="2">
                  <c:v>#N/A</c:v>
                </c:pt>
                <c:pt idx="3">
                  <c:v>2.15</c:v>
                </c:pt>
                <c:pt idx="4">
                  <c:v>#N/A</c:v>
                </c:pt>
                <c:pt idx="5">
                  <c:v>3.08</c:v>
                </c:pt>
                <c:pt idx="6">
                  <c:v>#N/A</c:v>
                </c:pt>
                <c:pt idx="7">
                  <c:v>2.86</c:v>
                </c:pt>
                <c:pt idx="8">
                  <c:v>#N/A</c:v>
                </c:pt>
                <c:pt idx="9">
                  <c:v>2.2200000000000002</c:v>
                </c:pt>
              </c:numCache>
            </c:numRef>
          </c:val>
          <c:extLst xmlns:c16r2="http://schemas.microsoft.com/office/drawing/2015/06/chart">
            <c:ext xmlns:c16="http://schemas.microsoft.com/office/drawing/2014/chart" uri="{C3380CC4-5D6E-409C-BE32-E72D297353CC}">
              <c16:uniqueId val="{00000006-816F-43C8-BB2E-B4972E3866B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5.56</c:v>
                </c:pt>
                <c:pt idx="2">
                  <c:v>#N/A</c:v>
                </c:pt>
                <c:pt idx="3">
                  <c:v>5.34</c:v>
                </c:pt>
                <c:pt idx="4">
                  <c:v>#N/A</c:v>
                </c:pt>
                <c:pt idx="5">
                  <c:v>1.34</c:v>
                </c:pt>
                <c:pt idx="6">
                  <c:v>#N/A</c:v>
                </c:pt>
                <c:pt idx="7">
                  <c:v>2.82</c:v>
                </c:pt>
                <c:pt idx="8">
                  <c:v>#N/A</c:v>
                </c:pt>
                <c:pt idx="9">
                  <c:v>2.56</c:v>
                </c:pt>
              </c:numCache>
            </c:numRef>
          </c:val>
          <c:extLst xmlns:c16r2="http://schemas.microsoft.com/office/drawing/2015/06/chart">
            <c:ext xmlns:c16="http://schemas.microsoft.com/office/drawing/2014/chart" uri="{C3380CC4-5D6E-409C-BE32-E72D297353CC}">
              <c16:uniqueId val="{00000007-816F-43C8-BB2E-B4972E3866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6.93</c:v>
                </c:pt>
                <c:pt idx="2">
                  <c:v>#N/A</c:v>
                </c:pt>
                <c:pt idx="3">
                  <c:v>10.08</c:v>
                </c:pt>
                <c:pt idx="4">
                  <c:v>#N/A</c:v>
                </c:pt>
                <c:pt idx="5">
                  <c:v>5.1100000000000003</c:v>
                </c:pt>
                <c:pt idx="6">
                  <c:v>#N/A</c:v>
                </c:pt>
                <c:pt idx="7">
                  <c:v>7.19</c:v>
                </c:pt>
                <c:pt idx="8">
                  <c:v>#N/A</c:v>
                </c:pt>
                <c:pt idx="9">
                  <c:v>12.28</c:v>
                </c:pt>
              </c:numCache>
            </c:numRef>
          </c:val>
          <c:extLst xmlns:c16r2="http://schemas.microsoft.com/office/drawing/2015/06/chart">
            <c:ext xmlns:c16="http://schemas.microsoft.com/office/drawing/2014/chart" uri="{C3380CC4-5D6E-409C-BE32-E72D297353CC}">
              <c16:uniqueId val="{00000008-816F-43C8-BB2E-B4972E3866B9}"/>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13.23</c:v>
                </c:pt>
                <c:pt idx="2">
                  <c:v>#N/A</c:v>
                </c:pt>
                <c:pt idx="3">
                  <c:v>14.03</c:v>
                </c:pt>
                <c:pt idx="4">
                  <c:v>#N/A</c:v>
                </c:pt>
                <c:pt idx="5">
                  <c:v>14.51</c:v>
                </c:pt>
                <c:pt idx="6">
                  <c:v>#N/A</c:v>
                </c:pt>
                <c:pt idx="7">
                  <c:v>15.24</c:v>
                </c:pt>
                <c:pt idx="8">
                  <c:v>#N/A</c:v>
                </c:pt>
                <c:pt idx="9">
                  <c:v>15.24</c:v>
                </c:pt>
              </c:numCache>
            </c:numRef>
          </c:val>
          <c:extLst xmlns:c16r2="http://schemas.microsoft.com/office/drawing/2015/06/chart">
            <c:ext xmlns:c16="http://schemas.microsoft.com/office/drawing/2014/chart" uri="{C3380CC4-5D6E-409C-BE32-E72D297353CC}">
              <c16:uniqueId val="{00000009-816F-43C8-BB2E-B4972E3866B9}"/>
            </c:ext>
          </c:extLst>
        </c:ser>
        <c:dLbls>
          <c:showLegendKey val="0"/>
          <c:showVal val="0"/>
          <c:showCatName val="0"/>
          <c:showSerName val="0"/>
          <c:showPercent val="0"/>
          <c:showBubbleSize val="0"/>
        </c:dLbls>
        <c:gapWidth val="150"/>
        <c:overlap val="100"/>
        <c:axId val="552950176"/>
        <c:axId val="552951744"/>
      </c:barChart>
      <c:catAx>
        <c:axId val="55295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951744"/>
        <c:crosses val="autoZero"/>
        <c:auto val="1"/>
        <c:lblAlgn val="ctr"/>
        <c:lblOffset val="100"/>
        <c:tickLblSkip val="1"/>
        <c:tickMarkSkip val="1"/>
        <c:noMultiLvlLbl val="0"/>
      </c:catAx>
      <c:valAx>
        <c:axId val="55295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950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352</c:v>
                </c:pt>
                <c:pt idx="5">
                  <c:v>353</c:v>
                </c:pt>
                <c:pt idx="8">
                  <c:v>355</c:v>
                </c:pt>
                <c:pt idx="11">
                  <c:v>331</c:v>
                </c:pt>
                <c:pt idx="14">
                  <c:v>329</c:v>
                </c:pt>
              </c:numCache>
            </c:numRef>
          </c:val>
          <c:extLst xmlns:c16r2="http://schemas.microsoft.com/office/drawing/2015/06/chart">
            <c:ext xmlns:c16="http://schemas.microsoft.com/office/drawing/2014/chart" uri="{C3380CC4-5D6E-409C-BE32-E72D297353CC}">
              <c16:uniqueId val="{00000000-D48D-4041-AB25-34A496D3E1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48D-4041-AB25-34A496D3E1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1</c:v>
                </c:pt>
                <c:pt idx="9">
                  <c:v>4</c:v>
                </c:pt>
                <c:pt idx="12">
                  <c:v>4</c:v>
                </c:pt>
              </c:numCache>
            </c:numRef>
          </c:val>
          <c:extLst xmlns:c16r2="http://schemas.microsoft.com/office/drawing/2015/06/chart">
            <c:ext xmlns:c16="http://schemas.microsoft.com/office/drawing/2014/chart" uri="{C3380CC4-5D6E-409C-BE32-E72D297353CC}">
              <c16:uniqueId val="{00000002-D48D-4041-AB25-34A496D3E1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48D-4041-AB25-34A496D3E1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153</c:v>
                </c:pt>
                <c:pt idx="3">
                  <c:v>140</c:v>
                </c:pt>
                <c:pt idx="6">
                  <c:v>120</c:v>
                </c:pt>
                <c:pt idx="9">
                  <c:v>111</c:v>
                </c:pt>
                <c:pt idx="12">
                  <c:v>98</c:v>
                </c:pt>
              </c:numCache>
            </c:numRef>
          </c:val>
          <c:extLst xmlns:c16r2="http://schemas.microsoft.com/office/drawing/2015/06/chart">
            <c:ext xmlns:c16="http://schemas.microsoft.com/office/drawing/2014/chart" uri="{C3380CC4-5D6E-409C-BE32-E72D297353CC}">
              <c16:uniqueId val="{00000004-D48D-4041-AB25-34A496D3E1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48D-4041-AB25-34A496D3E1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48D-4041-AB25-34A496D3E1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349</c:v>
                </c:pt>
                <c:pt idx="3">
                  <c:v>350</c:v>
                </c:pt>
                <c:pt idx="6">
                  <c:v>368</c:v>
                </c:pt>
                <c:pt idx="9">
                  <c:v>350</c:v>
                </c:pt>
                <c:pt idx="12">
                  <c:v>388</c:v>
                </c:pt>
              </c:numCache>
            </c:numRef>
          </c:val>
          <c:extLst xmlns:c16r2="http://schemas.microsoft.com/office/drawing/2015/06/chart">
            <c:ext xmlns:c16="http://schemas.microsoft.com/office/drawing/2014/chart" uri="{C3380CC4-5D6E-409C-BE32-E72D297353CC}">
              <c16:uniqueId val="{00000007-D48D-4041-AB25-34A496D3E180}"/>
            </c:ext>
          </c:extLst>
        </c:ser>
        <c:dLbls>
          <c:showLegendKey val="0"/>
          <c:showVal val="0"/>
          <c:showCatName val="0"/>
          <c:showSerName val="0"/>
          <c:showPercent val="0"/>
          <c:showBubbleSize val="0"/>
        </c:dLbls>
        <c:gapWidth val="100"/>
        <c:overlap val="100"/>
        <c:axId val="552949000"/>
        <c:axId val="552947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150</c:v>
                </c:pt>
                <c:pt idx="2">
                  <c:v>#N/A</c:v>
                </c:pt>
                <c:pt idx="3">
                  <c:v>#N/A</c:v>
                </c:pt>
                <c:pt idx="4">
                  <c:v>137</c:v>
                </c:pt>
                <c:pt idx="5">
                  <c:v>#N/A</c:v>
                </c:pt>
                <c:pt idx="6">
                  <c:v>#N/A</c:v>
                </c:pt>
                <c:pt idx="7">
                  <c:v>134</c:v>
                </c:pt>
                <c:pt idx="8">
                  <c:v>#N/A</c:v>
                </c:pt>
                <c:pt idx="9">
                  <c:v>#N/A</c:v>
                </c:pt>
                <c:pt idx="10">
                  <c:v>134</c:v>
                </c:pt>
                <c:pt idx="11">
                  <c:v>#N/A</c:v>
                </c:pt>
                <c:pt idx="12">
                  <c:v>#N/A</c:v>
                </c:pt>
                <c:pt idx="13">
                  <c:v>161</c:v>
                </c:pt>
                <c:pt idx="14">
                  <c:v>#N/A</c:v>
                </c:pt>
              </c:numCache>
            </c:numRef>
          </c:val>
          <c:smooth val="0"/>
          <c:extLst xmlns:c16r2="http://schemas.microsoft.com/office/drawing/2015/06/chart">
            <c:ext xmlns:c16="http://schemas.microsoft.com/office/drawing/2014/chart" uri="{C3380CC4-5D6E-409C-BE32-E72D297353CC}">
              <c16:uniqueId val="{00000008-D48D-4041-AB25-34A496D3E180}"/>
            </c:ext>
          </c:extLst>
        </c:ser>
        <c:dLbls>
          <c:showLegendKey val="0"/>
          <c:showVal val="0"/>
          <c:showCatName val="0"/>
          <c:showSerName val="0"/>
          <c:showPercent val="0"/>
          <c:showBubbleSize val="0"/>
        </c:dLbls>
        <c:marker val="1"/>
        <c:smooth val="0"/>
        <c:axId val="552949000"/>
        <c:axId val="552947824"/>
      </c:lineChart>
      <c:catAx>
        <c:axId val="552949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947824"/>
        <c:crosses val="autoZero"/>
        <c:auto val="1"/>
        <c:lblAlgn val="ctr"/>
        <c:lblOffset val="100"/>
        <c:tickLblSkip val="1"/>
        <c:tickMarkSkip val="1"/>
        <c:noMultiLvlLbl val="0"/>
      </c:catAx>
      <c:valAx>
        <c:axId val="55294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949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4020</c:v>
                </c:pt>
                <c:pt idx="5">
                  <c:v>3970</c:v>
                </c:pt>
                <c:pt idx="8">
                  <c:v>3873</c:v>
                </c:pt>
                <c:pt idx="11">
                  <c:v>3848</c:v>
                </c:pt>
                <c:pt idx="14">
                  <c:v>3968</c:v>
                </c:pt>
              </c:numCache>
            </c:numRef>
          </c:val>
          <c:extLst xmlns:c16r2="http://schemas.microsoft.com/office/drawing/2015/06/chart">
            <c:ext xmlns:c16="http://schemas.microsoft.com/office/drawing/2014/chart" uri="{C3380CC4-5D6E-409C-BE32-E72D297353CC}">
              <c16:uniqueId val="{00000000-037B-435C-8240-1D35646B7E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c:v>
                </c:pt>
                <c:pt idx="5">
                  <c:v>4</c:v>
                </c:pt>
                <c:pt idx="8">
                  <c:v>0</c:v>
                </c:pt>
                <c:pt idx="11">
                  <c:v>0</c:v>
                </c:pt>
                <c:pt idx="14">
                  <c:v>0</c:v>
                </c:pt>
              </c:numCache>
            </c:numRef>
          </c:val>
          <c:extLst xmlns:c16r2="http://schemas.microsoft.com/office/drawing/2015/06/chart">
            <c:ext xmlns:c16="http://schemas.microsoft.com/office/drawing/2014/chart" uri="{C3380CC4-5D6E-409C-BE32-E72D297353CC}">
              <c16:uniqueId val="{00000001-037B-435C-8240-1D35646B7E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681</c:v>
                </c:pt>
                <c:pt idx="5">
                  <c:v>741</c:v>
                </c:pt>
                <c:pt idx="8">
                  <c:v>993</c:v>
                </c:pt>
                <c:pt idx="11">
                  <c:v>1044</c:v>
                </c:pt>
                <c:pt idx="14">
                  <c:v>1518</c:v>
                </c:pt>
              </c:numCache>
            </c:numRef>
          </c:val>
          <c:extLst xmlns:c16r2="http://schemas.microsoft.com/office/drawing/2015/06/chart">
            <c:ext xmlns:c16="http://schemas.microsoft.com/office/drawing/2014/chart" uri="{C3380CC4-5D6E-409C-BE32-E72D297353CC}">
              <c16:uniqueId val="{00000002-037B-435C-8240-1D35646B7E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37B-435C-8240-1D35646B7E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37B-435C-8240-1D35646B7E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37B-435C-8240-1D35646B7E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1093</c:v>
                </c:pt>
                <c:pt idx="3">
                  <c:v>1062</c:v>
                </c:pt>
                <c:pt idx="6">
                  <c:v>1012</c:v>
                </c:pt>
                <c:pt idx="9">
                  <c:v>1064</c:v>
                </c:pt>
                <c:pt idx="12">
                  <c:v>974</c:v>
                </c:pt>
              </c:numCache>
            </c:numRef>
          </c:val>
          <c:extLst xmlns:c16r2="http://schemas.microsoft.com/office/drawing/2015/06/chart">
            <c:ext xmlns:c16="http://schemas.microsoft.com/office/drawing/2014/chart" uri="{C3380CC4-5D6E-409C-BE32-E72D297353CC}">
              <c16:uniqueId val="{00000006-037B-435C-8240-1D35646B7E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037B-435C-8240-1D35646B7E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1312</c:v>
                </c:pt>
                <c:pt idx="3">
                  <c:v>1118</c:v>
                </c:pt>
                <c:pt idx="6">
                  <c:v>1002</c:v>
                </c:pt>
                <c:pt idx="9">
                  <c:v>889</c:v>
                </c:pt>
                <c:pt idx="12">
                  <c:v>916</c:v>
                </c:pt>
              </c:numCache>
            </c:numRef>
          </c:val>
          <c:extLst xmlns:c16r2="http://schemas.microsoft.com/office/drawing/2015/06/chart">
            <c:ext xmlns:c16="http://schemas.microsoft.com/office/drawing/2014/chart" uri="{C3380CC4-5D6E-409C-BE32-E72D297353CC}">
              <c16:uniqueId val="{00000008-037B-435C-8240-1D35646B7E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144</c:v>
                </c:pt>
                <c:pt idx="9">
                  <c:v>139</c:v>
                </c:pt>
                <c:pt idx="12">
                  <c:v>135</c:v>
                </c:pt>
              </c:numCache>
            </c:numRef>
          </c:val>
          <c:extLst xmlns:c16r2="http://schemas.microsoft.com/office/drawing/2015/06/chart">
            <c:ext xmlns:c16="http://schemas.microsoft.com/office/drawing/2014/chart" uri="{C3380CC4-5D6E-409C-BE32-E72D297353CC}">
              <c16:uniqueId val="{00000009-037B-435C-8240-1D35646B7E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3958</c:v>
                </c:pt>
                <c:pt idx="3">
                  <c:v>3946</c:v>
                </c:pt>
                <c:pt idx="6">
                  <c:v>4285</c:v>
                </c:pt>
                <c:pt idx="9">
                  <c:v>4456</c:v>
                </c:pt>
                <c:pt idx="12">
                  <c:v>4790</c:v>
                </c:pt>
              </c:numCache>
            </c:numRef>
          </c:val>
          <c:extLst xmlns:c16r2="http://schemas.microsoft.com/office/drawing/2015/06/chart">
            <c:ext xmlns:c16="http://schemas.microsoft.com/office/drawing/2014/chart" uri="{C3380CC4-5D6E-409C-BE32-E72D297353CC}">
              <c16:uniqueId val="{0000000A-037B-435C-8240-1D35646B7E59}"/>
            </c:ext>
          </c:extLst>
        </c:ser>
        <c:dLbls>
          <c:showLegendKey val="0"/>
          <c:showVal val="0"/>
          <c:showCatName val="0"/>
          <c:showSerName val="0"/>
          <c:showPercent val="0"/>
          <c:showBubbleSize val="0"/>
        </c:dLbls>
        <c:gapWidth val="100"/>
        <c:overlap val="100"/>
        <c:axId val="552951352"/>
        <c:axId val="552948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1655</c:v>
                </c:pt>
                <c:pt idx="2">
                  <c:v>#N/A</c:v>
                </c:pt>
                <c:pt idx="3">
                  <c:v>#N/A</c:v>
                </c:pt>
                <c:pt idx="4">
                  <c:v>1411</c:v>
                </c:pt>
                <c:pt idx="5">
                  <c:v>#N/A</c:v>
                </c:pt>
                <c:pt idx="6">
                  <c:v>#N/A</c:v>
                </c:pt>
                <c:pt idx="7">
                  <c:v>1577</c:v>
                </c:pt>
                <c:pt idx="8">
                  <c:v>#N/A</c:v>
                </c:pt>
                <c:pt idx="9">
                  <c:v>#N/A</c:v>
                </c:pt>
                <c:pt idx="10">
                  <c:v>1656</c:v>
                </c:pt>
                <c:pt idx="11">
                  <c:v>#N/A</c:v>
                </c:pt>
                <c:pt idx="12">
                  <c:v>#N/A</c:v>
                </c:pt>
                <c:pt idx="13">
                  <c:v>1329</c:v>
                </c:pt>
                <c:pt idx="14">
                  <c:v>#N/A</c:v>
                </c:pt>
              </c:numCache>
            </c:numRef>
          </c:val>
          <c:smooth val="0"/>
          <c:extLst xmlns:c16r2="http://schemas.microsoft.com/office/drawing/2015/06/chart">
            <c:ext xmlns:c16="http://schemas.microsoft.com/office/drawing/2014/chart" uri="{C3380CC4-5D6E-409C-BE32-E72D297353CC}">
              <c16:uniqueId val="{0000000B-037B-435C-8240-1D35646B7E59}"/>
            </c:ext>
          </c:extLst>
        </c:ser>
        <c:dLbls>
          <c:showLegendKey val="0"/>
          <c:showVal val="0"/>
          <c:showCatName val="0"/>
          <c:showSerName val="0"/>
          <c:showPercent val="0"/>
          <c:showBubbleSize val="0"/>
        </c:dLbls>
        <c:marker val="1"/>
        <c:smooth val="0"/>
        <c:axId val="552951352"/>
        <c:axId val="552948608"/>
      </c:lineChart>
      <c:catAx>
        <c:axId val="552951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2948608"/>
        <c:crosses val="autoZero"/>
        <c:auto val="1"/>
        <c:lblAlgn val="ctr"/>
        <c:lblOffset val="100"/>
        <c:tickLblSkip val="1"/>
        <c:tickMarkSkip val="1"/>
        <c:noMultiLvlLbl val="0"/>
      </c:catAx>
      <c:valAx>
        <c:axId val="55294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951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355</c:v>
                </c:pt>
                <c:pt idx="1">
                  <c:v>355</c:v>
                </c:pt>
                <c:pt idx="2">
                  <c:v>741</c:v>
                </c:pt>
              </c:numCache>
            </c:numRef>
          </c:val>
          <c:extLst xmlns:c16r2="http://schemas.microsoft.com/office/drawing/2015/06/chart">
            <c:ext xmlns:c16="http://schemas.microsoft.com/office/drawing/2014/chart" uri="{C3380CC4-5D6E-409C-BE32-E72D297353CC}">
              <c16:uniqueId val="{00000000-812C-4F36-86F2-2877F1EAA3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812C-4F36-86F2-2877F1EAA3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326</c:v>
                </c:pt>
                <c:pt idx="1">
                  <c:v>327</c:v>
                </c:pt>
                <c:pt idx="2">
                  <c:v>290</c:v>
                </c:pt>
              </c:numCache>
            </c:numRef>
          </c:val>
          <c:extLst xmlns:c16r2="http://schemas.microsoft.com/office/drawing/2015/06/chart">
            <c:ext xmlns:c16="http://schemas.microsoft.com/office/drawing/2014/chart" uri="{C3380CC4-5D6E-409C-BE32-E72D297353CC}">
              <c16:uniqueId val="{00000002-812C-4F36-86F2-2877F1EAA3A4}"/>
            </c:ext>
          </c:extLst>
        </c:ser>
        <c:dLbls>
          <c:showLegendKey val="0"/>
          <c:showVal val="0"/>
          <c:showCatName val="0"/>
          <c:showSerName val="0"/>
          <c:showPercent val="0"/>
          <c:showBubbleSize val="0"/>
        </c:dLbls>
        <c:gapWidth val="120"/>
        <c:overlap val="100"/>
        <c:axId val="552949784"/>
        <c:axId val="552952528"/>
      </c:barChart>
      <c:catAx>
        <c:axId val="552949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2952528"/>
        <c:crosses val="autoZero"/>
        <c:auto val="1"/>
        <c:lblAlgn val="ctr"/>
        <c:lblOffset val="100"/>
        <c:tickLblSkip val="1"/>
        <c:tickMarkSkip val="1"/>
        <c:noMultiLvlLbl val="0"/>
      </c:catAx>
      <c:valAx>
        <c:axId val="552952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2949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元利償還金については起債発行を抑制していたことなどから、平成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年度までは減少傾向であったが、現在は増加に転じ、上昇傾向にある。今後も増加傾向は続くとみられるため、地方債の新規発行にあたっては計画的な対応が必要である。</a:t>
          </a:r>
        </a:p>
        <a:p>
          <a:r>
            <a:rPr kumimoji="1" lang="ja-JP" altLang="en-US" sz="1400">
              <a:latin typeface="ＭＳ ゴシック" pitchFamily="49" charset="-128"/>
              <a:ea typeface="ＭＳ ゴシック" pitchFamily="49" charset="-128"/>
            </a:rPr>
            <a:t>一方、下水道事業債等の償還が進んだことに伴い、公営企業地方債償還財源充当繰入金は減少している。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令和２年度は、元利償還金の増加が大きく、実質公債費比率の分子の額は増となった。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年度までは、公営企業債等繰入見込額や退職手当負担見込額が減少傾向であり、それらを背景に将来負担比率の分子も前年度に比べて減少していたが、平成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一般会計等に係る地方債現在高の増加及び債務負担行為に基づく支出予定額の新規計上により、将来負担比率の分子は増加に転じた。令和２年度は、財政調整基金の積立による充当可能基金が増加したことにより、分子は減少した。</a:t>
          </a:r>
        </a:p>
        <a:p>
          <a:r>
            <a:rPr kumimoji="1" lang="ja-JP" altLang="en-US" sz="1400">
              <a:latin typeface="ＭＳ ゴシック" pitchFamily="49" charset="-128"/>
              <a:ea typeface="ＭＳ ゴシック" pitchFamily="49" charset="-128"/>
            </a:rPr>
            <a:t>今後、公営企業債等繰入見込額は減少が想定されるが、一般会計等に係る地方債の現在高は増加していく見込みのため、地方債の新規発行にあたっては計画的な対応が必要である。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神奈川県松田町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・財政調整基金では、計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・松田町教育施設整備基金では、計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・松田町新松田駅周辺整備基金、松田町森林環境譲与税基金へ新たに積立を行い、計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を複数、計画している中で、基金の使途が明確な特定目的基金への積立て・取崩しが行われる。財政調整基金は広域施設も含め、公共施設の老朽化が進んでいるため、更新等に備えて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・松田町教育施設整備基金：教育施設の整備に充てる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・松田町新松田駅周辺整備基金：新松田駅周辺の整備に充てる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・松田町体育振興基金：町民の体育振興と体育意識の高揚に要する経費に充てる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・松田町福田奨学基金：教育の機会均等を図るため、その世帯の生計を担う者の事故、病気等による経済的な理由で修学が困難となる児童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に対し、奨学手当を給付し修学の援助をする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・松田町森林環境譲与税基金：森林の整備に関する施策及び森林の整備の促進に関する施策に充てる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百万円の取崩しにより計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・新松田駅周辺整備基金、松田町森林環境譲与税基金等へ新たに積立を行い、計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・教育施設整備基金：教育施設の整備が進む中で、今後は計画的に取崩しが行われていく予定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・新松田駅周辺整備基金：計画的に積立を行っていく予定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百万円の取崩しにより計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・財政調整基金は広域施設も含め、公共施設の老朽化が進んでいるため、更新等に備えて積み立てている。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・今後、地方債償還の増加傾向が見込まれるため、積み立ても含めて検討</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10,931
10,814
37.75
7,003,274
6,621,228
371,581
3,024,979
4,790,005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神奈川県内の他市町村と比べると、企業が少ないことなどから、令和２年度では県平均より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0.27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ポイント下回っているが、全国平均との比較では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0.14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ポイント上回っている。類似団体内でも上位に位置しているが、将来的には税収の減少傾向が見込まれることから、町税の徴収強化等により歳入の確保に努める。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70455</xdr:rowOff>
    </xdr:from>
    <xdr:to>
      <xdr:col>23</xdr:col>
      <xdr:colOff>133350</xdr:colOff>
      <xdr:row>41</xdr:row>
      <xdr:rowOff>70455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09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70455</xdr:rowOff>
    </xdr:from>
    <xdr:to>
      <xdr:col>19</xdr:col>
      <xdr:colOff>133350</xdr:colOff>
      <xdr:row>41</xdr:row>
      <xdr:rowOff>70455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70455</xdr:rowOff>
    </xdr:from>
    <xdr:to>
      <xdr:col>15</xdr:col>
      <xdr:colOff>82550</xdr:colOff>
      <xdr:row>41</xdr:row>
      <xdr:rowOff>70455</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70455</xdr:rowOff>
    </xdr:from>
    <xdr:to>
      <xdr:col>11</xdr:col>
      <xdr:colOff>31750</xdr:colOff>
      <xdr:row>41</xdr:row>
      <xdr:rowOff>70455</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19655</xdr:rowOff>
    </xdr:from>
    <xdr:to>
      <xdr:col>23</xdr:col>
      <xdr:colOff>184150</xdr:colOff>
      <xdr:row>41</xdr:row>
      <xdr:rowOff>121255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36182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19655</xdr:rowOff>
    </xdr:from>
    <xdr:to>
      <xdr:col>19</xdr:col>
      <xdr:colOff>184150</xdr:colOff>
      <xdr:row>41</xdr:row>
      <xdr:rowOff>121255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131432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19655</xdr:rowOff>
    </xdr:from>
    <xdr:to>
      <xdr:col>15</xdr:col>
      <xdr:colOff>133350</xdr:colOff>
      <xdr:row>41</xdr:row>
      <xdr:rowOff>121255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131432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19655</xdr:rowOff>
    </xdr:from>
    <xdr:to>
      <xdr:col>11</xdr:col>
      <xdr:colOff>82550</xdr:colOff>
      <xdr:row>41</xdr:row>
      <xdr:rowOff>121255</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131432</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19655</xdr:rowOff>
    </xdr:from>
    <xdr:to>
      <xdr:col>7</xdr:col>
      <xdr:colOff>31750</xdr:colOff>
      <xdr:row>41</xdr:row>
      <xdr:rowOff>121255</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131432</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年度は対前年度比で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2.0</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ポイント減少したが、これは特定企業に特別収益があったことが要因となっていた。平成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年度は、その反動を受け、対前年度比で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3.5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ポイント増加した。令和元年度は法人税割の増により対前年度比で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3.4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ポイント減少、令和２年度は、普通交付税及び地方消費税交付金の増加により対前年度比で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2.2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ポイント減少した。今後も公債費の大幅な増加が見込まれるため、全ての事業を点検し、優先度の低い事業については廃止も含めて見直しを図り、経常経費の削減を計画的に進める。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62</xdr:row>
      <xdr:rowOff>120862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0662285"/>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120862</xdr:rowOff>
    </xdr:from>
    <xdr:to>
      <xdr:col>19</xdr:col>
      <xdr:colOff>133350</xdr:colOff>
      <xdr:row>63</xdr:row>
      <xdr:rowOff>86148</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0750762"/>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86148</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746740"/>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25823</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07467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153035</xdr:rowOff>
    </xdr:from>
    <xdr:to>
      <xdr:col>23</xdr:col>
      <xdr:colOff>184150</xdr:colOff>
      <xdr:row>62</xdr:row>
      <xdr:rowOff>83185</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169562</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70062</xdr:rowOff>
    </xdr:from>
    <xdr:to>
      <xdr:col>19</xdr:col>
      <xdr:colOff>184150</xdr:colOff>
      <xdr:row>63</xdr:row>
      <xdr:rowOff>212</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35348</xdr:rowOff>
    </xdr:from>
    <xdr:to>
      <xdr:col>15</xdr:col>
      <xdr:colOff>133350</xdr:colOff>
      <xdr:row>63</xdr:row>
      <xdr:rowOff>136948</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121725</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人件費、物件費及び維持補修費の合計額の人口１人当たりの金額は類似団体内平均より低く推移している。今後も人件費や物件費の抑制を図り、更なる改善に努める。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12503</xdr:rowOff>
    </xdr:from>
    <xdr:to>
      <xdr:col>23</xdr:col>
      <xdr:colOff>133350</xdr:colOff>
      <xdr:row>81</xdr:row>
      <xdr:rowOff>31383</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3899953"/>
          <a:ext cx="838200" cy="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12503</xdr:rowOff>
    </xdr:from>
    <xdr:to>
      <xdr:col>19</xdr:col>
      <xdr:colOff>133350</xdr:colOff>
      <xdr:row>81</xdr:row>
      <xdr:rowOff>14816</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flipV="1">
          <a:off x="3225800" y="13899953"/>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14816</xdr:rowOff>
    </xdr:from>
    <xdr:to>
      <xdr:col>15</xdr:col>
      <xdr:colOff>82550</xdr:colOff>
      <xdr:row>81</xdr:row>
      <xdr:rowOff>27156</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flipV="1">
          <a:off x="2336800" y="13902266"/>
          <a:ext cx="889000" cy="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23619</xdr:rowOff>
    </xdr:from>
    <xdr:to>
      <xdr:col>11</xdr:col>
      <xdr:colOff>31750</xdr:colOff>
      <xdr:row>81</xdr:row>
      <xdr:rowOff>27156</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3911069"/>
          <a:ext cx="8890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152033</xdr:rowOff>
    </xdr:from>
    <xdr:to>
      <xdr:col>23</xdr:col>
      <xdr:colOff>184150</xdr:colOff>
      <xdr:row>81</xdr:row>
      <xdr:rowOff>82183</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386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168560</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37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133153</xdr:rowOff>
    </xdr:from>
    <xdr:to>
      <xdr:col>19</xdr:col>
      <xdr:colOff>184150</xdr:colOff>
      <xdr:row>81</xdr:row>
      <xdr:rowOff>63303</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384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73480</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3618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135466</xdr:rowOff>
    </xdr:from>
    <xdr:to>
      <xdr:col>15</xdr:col>
      <xdr:colOff>133350</xdr:colOff>
      <xdr:row>81</xdr:row>
      <xdr:rowOff>65616</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38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75793</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362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147806</xdr:rowOff>
    </xdr:from>
    <xdr:to>
      <xdr:col>11</xdr:col>
      <xdr:colOff>82550</xdr:colOff>
      <xdr:row>81</xdr:row>
      <xdr:rowOff>77956</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3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88133</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363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144269</xdr:rowOff>
    </xdr:from>
    <xdr:to>
      <xdr:col>7</xdr:col>
      <xdr:colOff>31750</xdr:colOff>
      <xdr:row>81</xdr:row>
      <xdr:rowOff>74419</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38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84596</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36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給与改定は国の上昇率に準じて行っているが、給料表を一部分割しているため、指数は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100</a:t>
          </a:r>
          <a:r>
            <a:rPr kumimoji="1" lang="ja-JP" altLang="en-US" sz="1300">
              <a:solidFill>
                <a:schemeClr val="tx1"/>
              </a:solidFill>
              <a:latin typeface="ＭＳ Ｐゴシック" panose="020B0600070205080204" pitchFamily="50" charset="-128"/>
              <a:ea typeface="ＭＳ Ｐゴシック" panose="020B0600070205080204" pitchFamily="50" charset="-128"/>
            </a:rPr>
            <a:t>を下回る。各年度の変動に関しては、採用・退職にかかるもの及び職員の経験年数階層によるものである。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xmlns=""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xmlns=""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xmlns=""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159959</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6179800" y="1500716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a16="http://schemas.microsoft.com/office/drawing/2014/main" xmlns=""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91016</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5290800" y="149841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11491</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flipV="1">
          <a:off x="14401800" y="1498418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88</xdr:row>
      <xdr:rowOff>11491</xdr:rowOff>
    </xdr:to>
    <xdr:cxnSp macro="">
      <xdr:nvCxnSpPr>
        <xdr:cNvPr id="271" name="直線コネクタ 270">
          <a:extLst>
            <a:ext uri="{FF2B5EF4-FFF2-40B4-BE49-F238E27FC236}">
              <a16:creationId xmlns:a16="http://schemas.microsoft.com/office/drawing/2014/main" xmlns="" id="{00000000-0008-0000-0300-00000F010000}"/>
            </a:ext>
          </a:extLst>
        </xdr:cNvPr>
        <xdr:cNvCxnSpPr/>
      </xdr:nvCxnSpPr>
      <xdr:spPr>
        <a:xfrm>
          <a:off x="13512800" y="149612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xmlns=""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82" name="給与水準   （国との比較）該当値テキスト">
          <a:extLst>
            <a:ext uri="{FF2B5EF4-FFF2-40B4-BE49-F238E27FC236}">
              <a16:creationId xmlns:a16="http://schemas.microsoft.com/office/drawing/2014/main" xmlns="" id="{00000000-0008-0000-0300-00001A010000}"/>
            </a:ext>
          </a:extLst>
        </xdr:cNvPr>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132141</xdr:rowOff>
    </xdr:from>
    <xdr:to>
      <xdr:col>68</xdr:col>
      <xdr:colOff>203200</xdr:colOff>
      <xdr:row>88</xdr:row>
      <xdr:rowOff>62291</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4351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47068</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4020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9" name="楕円 288">
          <a:extLst>
            <a:ext uri="{FF2B5EF4-FFF2-40B4-BE49-F238E27FC236}">
              <a16:creationId xmlns:a16="http://schemas.microsoft.com/office/drawing/2014/main" xmlns="" id="{00000000-0008-0000-0300-000021010000}"/>
            </a:ext>
          </a:extLst>
        </xdr:cNvPr>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全国平均及び県内平均を上回っているが、これは積極的に施策を展開するため、平成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年度に機構改革を実施し、組織を細分化したため、職員の採用が増加したことに起因している。　また、他の要因として、町の人口が減少していることや再任用職員の雇用も挙げられるが、類似団体内の順位は中間に位置するため、新規事業等を精査し、計画的に定員管理を実施していく。</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58572</xdr:rowOff>
    </xdr:from>
    <xdr:to>
      <xdr:col>81</xdr:col>
      <xdr:colOff>44450</xdr:colOff>
      <xdr:row>61</xdr:row>
      <xdr:rowOff>64364</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6179800" y="10517022"/>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59537</xdr:rowOff>
    </xdr:from>
    <xdr:to>
      <xdr:col>77</xdr:col>
      <xdr:colOff>44450</xdr:colOff>
      <xdr:row>61</xdr:row>
      <xdr:rowOff>64364</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517987"/>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59055</xdr:rowOff>
    </xdr:from>
    <xdr:to>
      <xdr:col>72</xdr:col>
      <xdr:colOff>203200</xdr:colOff>
      <xdr:row>61</xdr:row>
      <xdr:rowOff>59537</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517505"/>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56159</xdr:rowOff>
    </xdr:from>
    <xdr:to>
      <xdr:col>68</xdr:col>
      <xdr:colOff>152400</xdr:colOff>
      <xdr:row>61</xdr:row>
      <xdr:rowOff>59055</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51460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7772</xdr:rowOff>
    </xdr:from>
    <xdr:to>
      <xdr:col>81</xdr:col>
      <xdr:colOff>95250</xdr:colOff>
      <xdr:row>61</xdr:row>
      <xdr:rowOff>109372</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46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24299</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31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13564</xdr:rowOff>
    </xdr:from>
    <xdr:to>
      <xdr:col>77</xdr:col>
      <xdr:colOff>95250</xdr:colOff>
      <xdr:row>61</xdr:row>
      <xdr:rowOff>115164</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4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125341</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240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8737</xdr:rowOff>
    </xdr:from>
    <xdr:to>
      <xdr:col>73</xdr:col>
      <xdr:colOff>44450</xdr:colOff>
      <xdr:row>61</xdr:row>
      <xdr:rowOff>110337</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4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120514</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23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8255</xdr:rowOff>
    </xdr:from>
    <xdr:to>
      <xdr:col>68</xdr:col>
      <xdr:colOff>203200</xdr:colOff>
      <xdr:row>61</xdr:row>
      <xdr:rowOff>109855</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5359</xdr:rowOff>
    </xdr:from>
    <xdr:to>
      <xdr:col>64</xdr:col>
      <xdr:colOff>152400</xdr:colOff>
      <xdr:row>61</xdr:row>
      <xdr:rowOff>106959</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4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117136</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23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年度から継続して比率は減少傾向にあったが、令和２年度は平成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年度の町営住宅整備事業の元金償還が開始したことに伴い、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ポイントの増となった。今後、松田小学校整備事業をはじめとした大型公共事業の元金償還の開始や、公共施設の老朽化に伴う改修等も見込まれるため、計画的に公債費の抑制を図っていく必要がある。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40</xdr:row>
      <xdr:rowOff>151130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179800" y="69994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141478</xdr:rowOff>
    </xdr:from>
    <xdr:to>
      <xdr:col>77</xdr:col>
      <xdr:colOff>44450</xdr:colOff>
      <xdr:row>40</xdr:row>
      <xdr:rowOff>155956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9994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40</xdr:row>
      <xdr:rowOff>160782</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01395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160782</xdr:rowOff>
    </xdr:from>
    <xdr:to>
      <xdr:col>68</xdr:col>
      <xdr:colOff>152400</xdr:colOff>
      <xdr:row>40</xdr:row>
      <xdr:rowOff>170434</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0187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90678</xdr:rowOff>
    </xdr:from>
    <xdr:to>
      <xdr:col>77</xdr:col>
      <xdr:colOff>95250</xdr:colOff>
      <xdr:row>41</xdr:row>
      <xdr:rowOff>20828</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31005</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109982</xdr:rowOff>
    </xdr:from>
    <xdr:to>
      <xdr:col>68</xdr:col>
      <xdr:colOff>203200</xdr:colOff>
      <xdr:row>41</xdr:row>
      <xdr:rowOff>40132</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50309</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119634</xdr:rowOff>
    </xdr:from>
    <xdr:to>
      <xdr:col>64</xdr:col>
      <xdr:colOff>152400</xdr:colOff>
      <xdr:row>41</xdr:row>
      <xdr:rowOff>49784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59961</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令和２年度の将来負担比率は、財政調整基金の積立により充当可能基金が増加したこと及び普通交付税の増により標準財政規模が増加したことにより対前年度比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16.1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23199</xdr:rowOff>
    </xdr:from>
    <xdr:to>
      <xdr:col>81</xdr:col>
      <xdr:colOff>44450</xdr:colOff>
      <xdr:row>16</xdr:row>
      <xdr:rowOff>152696</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6179800" y="2766399"/>
          <a:ext cx="838200" cy="1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123740</xdr:rowOff>
    </xdr:from>
    <xdr:to>
      <xdr:col>77</xdr:col>
      <xdr:colOff>44450</xdr:colOff>
      <xdr:row>16</xdr:row>
      <xdr:rowOff>152696</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5290800" y="28669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84328</xdr:rowOff>
    </xdr:from>
    <xdr:to>
      <xdr:col>72</xdr:col>
      <xdr:colOff>203200</xdr:colOff>
      <xdr:row>16</xdr:row>
      <xdr:rowOff>123740</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4401800" y="2827528"/>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84328</xdr:rowOff>
    </xdr:from>
    <xdr:to>
      <xdr:col>68</xdr:col>
      <xdr:colOff>152400</xdr:colOff>
      <xdr:row>16</xdr:row>
      <xdr:rowOff>156718</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3512800" y="282752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143849</xdr:rowOff>
    </xdr:from>
    <xdr:to>
      <xdr:col>81</xdr:col>
      <xdr:colOff>95250</xdr:colOff>
      <xdr:row>16</xdr:row>
      <xdr:rowOff>73999</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967200" y="271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115926</xdr:rowOff>
    </xdr:from>
    <xdr:ext cx="762000" cy="259045"/>
    <xdr:sp macro="" textlink="">
      <xdr:nvSpPr>
        <xdr:cNvPr id="463" name="将来負担の状況該当値テキスト">
          <a:extLst>
            <a:ext uri="{FF2B5EF4-FFF2-40B4-BE49-F238E27FC236}">
              <a16:creationId xmlns:a16="http://schemas.microsoft.com/office/drawing/2014/main" xmlns="" id="{00000000-0008-0000-0300-0000CF010000}"/>
            </a:ext>
          </a:extLst>
        </xdr:cNvPr>
        <xdr:cNvSpPr txBox="1"/>
      </xdr:nvSpPr>
      <xdr:spPr>
        <a:xfrm>
          <a:off x="17106900" y="268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101896</xdr:rowOff>
    </xdr:from>
    <xdr:to>
      <xdr:col>77</xdr:col>
      <xdr:colOff>95250</xdr:colOff>
      <xdr:row>17</xdr:row>
      <xdr:rowOff>32046</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129000" y="284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16823</xdr:rowOff>
    </xdr:from>
    <xdr:ext cx="7366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798800" y="2931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72940</xdr:rowOff>
    </xdr:from>
    <xdr:to>
      <xdr:col>73</xdr:col>
      <xdr:colOff>44450</xdr:colOff>
      <xdr:row>17</xdr:row>
      <xdr:rowOff>3090</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52400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159317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909800" y="290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4351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105918</xdr:rowOff>
    </xdr:from>
    <xdr:to>
      <xdr:col>64</xdr:col>
      <xdr:colOff>152400</xdr:colOff>
      <xdr:row>17</xdr:row>
      <xdr:rowOff>36068</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3462000" y="28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20845</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3131800" y="2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10,931
10,814
37.75
7,003,274
6,621,228
371,581
3,024,979
4,790,005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完全廃止していた地域手当の再導入や、人事院勧告による給与改定により、類似団体内平均と比べても高い水準にある。令和２年度は、制度改正に伴う会計年度職員給与費の皆増により、対前年度比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0.2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ポイントの増となった。</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124714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116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170434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1163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35</xdr:row>
      <xdr:rowOff>170434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36</xdr:row>
      <xdr:rowOff>12700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73914</xdr:rowOff>
    </xdr:from>
    <xdr:to>
      <xdr:col>24</xdr:col>
      <xdr:colOff>76200</xdr:colOff>
      <xdr:row>36</xdr:row>
      <xdr:rowOff>4064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45991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151147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119634</xdr:rowOff>
    </xdr:from>
    <xdr:to>
      <xdr:col>15</xdr:col>
      <xdr:colOff>149225</xdr:colOff>
      <xdr:row>36</xdr:row>
      <xdr:rowOff>49784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34561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20845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物件費に係る経常収支比率は全国平均や神奈川県平均、類似団体内平均よりも低くなっている。令和２年度は、順次、地方創生事業が完了してきており、それに伴う委託料等が減ったことや、制度改正に伴う臨時雇用賃金の皆減等により、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16</xdr:row>
      <xdr:rowOff>22225</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256540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22225</xdr:rowOff>
    </xdr:from>
    <xdr:to>
      <xdr:col>78</xdr:col>
      <xdr:colOff>69850</xdr:colOff>
      <xdr:row>16</xdr:row>
      <xdr:rowOff>88900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27654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79375</xdr:rowOff>
    </xdr:from>
    <xdr:to>
      <xdr:col>73</xdr:col>
      <xdr:colOff>180975</xdr:colOff>
      <xdr:row>16</xdr:row>
      <xdr:rowOff>88900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822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79375</xdr:rowOff>
    </xdr:from>
    <xdr:to>
      <xdr:col>69</xdr:col>
      <xdr:colOff>92075</xdr:colOff>
      <xdr:row>16</xdr:row>
      <xdr:rowOff>117475</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822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142875</xdr:rowOff>
    </xdr:from>
    <xdr:to>
      <xdr:col>78</xdr:col>
      <xdr:colOff>120650</xdr:colOff>
      <xdr:row>16</xdr:row>
      <xdr:rowOff>73025</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83202</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48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28575</xdr:rowOff>
    </xdr:from>
    <xdr:to>
      <xdr:col>69</xdr:col>
      <xdr:colOff>142875</xdr:colOff>
      <xdr:row>16</xdr:row>
      <xdr:rowOff>130175</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77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140352</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66675</xdr:rowOff>
    </xdr:from>
    <xdr:to>
      <xdr:col>65</xdr:col>
      <xdr:colOff>53975</xdr:colOff>
      <xdr:row>16</xdr:row>
      <xdr:rowOff>168275</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7002</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57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近年、扶助費は上昇傾向であったが、令和２年度は、児童手当の対象者の減少や新型コロナウイルス流行による受診控えにより、医療費の公費負担が減少したことにより、対前年度比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0.6</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xmlns=""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xmlns=""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xmlns=""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12700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987800" y="9556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a:extLst>
            <a:ext uri="{FF2B5EF4-FFF2-40B4-BE49-F238E27FC236}">
              <a16:creationId xmlns:a16="http://schemas.microsoft.com/office/drawing/2014/main" xmlns="" id="{00000000-0008-0000-0400-0000C2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155575</xdr:rowOff>
    </xdr:from>
    <xdr:to>
      <xdr:col>19</xdr:col>
      <xdr:colOff>187325</xdr:colOff>
      <xdr:row>56</xdr:row>
      <xdr:rowOff>12700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3098800" y="9585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55</xdr:row>
      <xdr:rowOff>155575</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2209800" y="95758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136525</xdr:rowOff>
    </xdr:from>
    <xdr:to>
      <xdr:col>11</xdr:col>
      <xdr:colOff>9525</xdr:colOff>
      <xdr:row>55</xdr:row>
      <xdr:rowOff>146050</xdr:rowOff>
    </xdr:to>
    <xdr:cxnSp macro="">
      <xdr:nvCxnSpPr>
        <xdr:cNvPr id="202" name="直線コネクタ 201">
          <a:extLst>
            <a:ext uri="{FF2B5EF4-FFF2-40B4-BE49-F238E27FC236}">
              <a16:creationId xmlns:a16="http://schemas.microsoft.com/office/drawing/2014/main" xmlns="" id="{00000000-0008-0000-0400-0000CA000000}"/>
            </a:ext>
          </a:extLst>
        </xdr:cNvPr>
        <xdr:cNvCxnSpPr/>
      </xdr:nvCxnSpPr>
      <xdr:spPr>
        <a:xfrm>
          <a:off x="1320800" y="9566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xmlns=""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xmlns=""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13" name="扶助費該当値テキスト">
          <a:extLst>
            <a:ext uri="{FF2B5EF4-FFF2-40B4-BE49-F238E27FC236}">
              <a16:creationId xmlns:a16="http://schemas.microsoft.com/office/drawing/2014/main" xmlns="" id="{00000000-0008-0000-0400-0000D5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104775</xdr:rowOff>
    </xdr:from>
    <xdr:to>
      <xdr:col>15</xdr:col>
      <xdr:colOff>149225</xdr:colOff>
      <xdr:row>56</xdr:row>
      <xdr:rowOff>34925</xdr:rowOff>
    </xdr:to>
    <xdr:sp macro="" textlink="">
      <xdr:nvSpPr>
        <xdr:cNvPr id="216" name="楕円 215">
          <a:extLst>
            <a:ext uri="{FF2B5EF4-FFF2-40B4-BE49-F238E27FC236}">
              <a16:creationId xmlns:a16="http://schemas.microsoft.com/office/drawing/2014/main" xmlns="" id="{00000000-0008-0000-0400-0000D8000000}"/>
            </a:ext>
          </a:extLst>
        </xdr:cNvPr>
        <xdr:cNvSpPr/>
      </xdr:nvSpPr>
      <xdr:spPr>
        <a:xfrm>
          <a:off x="3048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45102</xdr:rowOff>
    </xdr:from>
    <xdr:ext cx="762000" cy="259045"/>
    <xdr:sp macro="" textlink="">
      <xdr:nvSpPr>
        <xdr:cNvPr id="217" name="テキスト ボックス 216">
          <a:extLst>
            <a:ext uri="{FF2B5EF4-FFF2-40B4-BE49-F238E27FC236}">
              <a16:creationId xmlns:a16="http://schemas.microsoft.com/office/drawing/2014/main" xmlns="" id="{00000000-0008-0000-0400-0000D9000000}"/>
            </a:ext>
          </a:extLst>
        </xdr:cNvPr>
        <xdr:cNvSpPr txBox="1"/>
      </xdr:nvSpPr>
      <xdr:spPr>
        <a:xfrm>
          <a:off x="2717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8" name="楕円 217">
          <a:extLst>
            <a:ext uri="{FF2B5EF4-FFF2-40B4-BE49-F238E27FC236}">
              <a16:creationId xmlns:a16="http://schemas.microsoft.com/office/drawing/2014/main" xmlns="" id="{00000000-0008-0000-0400-0000DA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9" name="テキスト ボックス 218">
          <a:extLst>
            <a:ext uri="{FF2B5EF4-FFF2-40B4-BE49-F238E27FC236}">
              <a16:creationId xmlns:a16="http://schemas.microsoft.com/office/drawing/2014/main" xmlns="" id="{00000000-0008-0000-0400-0000DB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85725</xdr:rowOff>
    </xdr:from>
    <xdr:to>
      <xdr:col>6</xdr:col>
      <xdr:colOff>171450</xdr:colOff>
      <xdr:row>56</xdr:row>
      <xdr:rowOff>15875</xdr:rowOff>
    </xdr:to>
    <xdr:sp macro="" textlink="">
      <xdr:nvSpPr>
        <xdr:cNvPr id="220" name="楕円 219">
          <a:extLst>
            <a:ext uri="{FF2B5EF4-FFF2-40B4-BE49-F238E27FC236}">
              <a16:creationId xmlns:a16="http://schemas.microsoft.com/office/drawing/2014/main" xmlns="" id="{00000000-0008-0000-0400-0000DC000000}"/>
            </a:ext>
          </a:extLst>
        </xdr:cNvPr>
        <xdr:cNvSpPr/>
      </xdr:nvSpPr>
      <xdr:spPr>
        <a:xfrm>
          <a:off x="1270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26052</xdr:rowOff>
    </xdr:from>
    <xdr:ext cx="762000" cy="259045"/>
    <xdr:sp macro="" textlink="">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939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xmlns=""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その他に係る経常収支比率が類似団体内平均を上回っている主な要因は、下水道事業会計などへの多額な繰出金である。ただし、下水道事業会計では起債の償還が進んできており、公債費に充てる繰出金額は減少傾向にあ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xmlns=""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xmlns=""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48623</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5671800" y="997312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87812</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4782800" y="997312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22497</xdr:rowOff>
    </xdr:from>
    <xdr:to>
      <xdr:col>73</xdr:col>
      <xdr:colOff>180975</xdr:colOff>
      <xdr:row>58</xdr:row>
      <xdr:rowOff>87812</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a:off x="13893800" y="996659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22497</xdr:rowOff>
    </xdr:from>
    <xdr:to>
      <xdr:col>69</xdr:col>
      <xdr:colOff>92075</xdr:colOff>
      <xdr:row>58</xdr:row>
      <xdr:rowOff>55154</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flipV="1">
          <a:off x="13004800" y="99665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169273</xdr:rowOff>
    </xdr:from>
    <xdr:to>
      <xdr:col>82</xdr:col>
      <xdr:colOff>158750</xdr:colOff>
      <xdr:row>58</xdr:row>
      <xdr:rowOff>99423</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141350</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991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37012</xdr:rowOff>
    </xdr:from>
    <xdr:to>
      <xdr:col>74</xdr:col>
      <xdr:colOff>31750</xdr:colOff>
      <xdr:row>58</xdr:row>
      <xdr:rowOff>138612</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123389</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143147</xdr:rowOff>
    </xdr:from>
    <xdr:to>
      <xdr:col>69</xdr:col>
      <xdr:colOff>142875</xdr:colOff>
      <xdr:row>58</xdr:row>
      <xdr:rowOff>73297</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58074</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xdr:rowOff>
    </xdr:from>
    <xdr:to>
      <xdr:col>65</xdr:col>
      <xdr:colOff>53975</xdr:colOff>
      <xdr:row>58</xdr:row>
      <xdr:rowOff>105954</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99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90731</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広域消防や清掃組合への負担金が多くを占めており、ほぼ固定化されている。補助費の決算額は増加しているものの経常一財の収入も増加しているため、対前年度比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0.7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ポイントの減になった。類似団体内平均よりは低いものの、全国平均や神奈川県平均よりは高いため、今後は各種補助金についても見直しを図り、経費の縮減に努めていく。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xmlns=""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xmlns=""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xmlns=""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56134</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5671800" y="63677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xmlns=""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60706</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4782800" y="6399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60706</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a:off x="13893800" y="6358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37846</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flipV="1">
          <a:off x="13004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xmlns=""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33" name="補助費等該当値テキスト">
          <a:extLst>
            <a:ext uri="{FF2B5EF4-FFF2-40B4-BE49-F238E27FC236}">
              <a16:creationId xmlns:a16="http://schemas.microsoft.com/office/drawing/2014/main" xmlns="" id="{00000000-0008-0000-0400-00004D010000}"/>
            </a:ext>
          </a:extLst>
        </xdr:cNvPr>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117111</xdr:rowOff>
    </xdr:from>
    <xdr:ext cx="7366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5290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40" name="楕円 339">
          <a:extLst>
            <a:ext uri="{FF2B5EF4-FFF2-40B4-BE49-F238E27FC236}">
              <a16:creationId xmlns:a16="http://schemas.microsoft.com/office/drawing/2014/main" xmlns="" id="{00000000-0008-0000-0400-000054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に係る経常収支比率は、全国平均及び神奈川県平均を下回っており、類似団体内でも低い比率で推移しているが、臨時財政対策債の償還費が嵩んできており、また、今後、松田小学校整備事業をはじめとした大型公共事業の元金償還が始まるため、計画的に公債費の抑制を図っていく必要が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131572</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3987800" y="131297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136144</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098800" y="13129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136144</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2209800" y="13120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94996</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1320800" y="13120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公債費以外に係る経常収支比率は、神奈川県平均や全国平均より下回っているが、人件費の乖離が大きいため類似団体内平均を上回っている。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161289</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5671800" y="13230352"/>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108713</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4782800" y="13362939"/>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108713</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893800" y="1336751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81280</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flipV="1">
          <a:off x="13004800" y="133675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165879</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97648</xdr:rowOff>
    </xdr:from>
    <xdr:to>
      <xdr:col>29</xdr:col>
      <xdr:colOff>127000</xdr:colOff>
      <xdr:row>18</xdr:row>
      <xdr:rowOff>102387</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231373"/>
          <a:ext cx="647700" cy="4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102387</xdr:rowOff>
    </xdr:from>
    <xdr:to>
      <xdr:col>26</xdr:col>
      <xdr:colOff>50800</xdr:colOff>
      <xdr:row>18</xdr:row>
      <xdr:rowOff>108026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236112"/>
          <a:ext cx="698500" cy="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105565</xdr:rowOff>
    </xdr:from>
    <xdr:to>
      <xdr:col>22</xdr:col>
      <xdr:colOff>114300</xdr:colOff>
      <xdr:row>18</xdr:row>
      <xdr:rowOff>108026</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3239290"/>
          <a:ext cx="698500" cy="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105565</xdr:rowOff>
    </xdr:from>
    <xdr:to>
      <xdr:col>18</xdr:col>
      <xdr:colOff>177800</xdr:colOff>
      <xdr:row>18</xdr:row>
      <xdr:rowOff>126002</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239290"/>
          <a:ext cx="698500" cy="2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46848</xdr:rowOff>
    </xdr:from>
    <xdr:to>
      <xdr:col>29</xdr:col>
      <xdr:colOff>177800</xdr:colOff>
      <xdr:row>18</xdr:row>
      <xdr:rowOff>148448</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180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18925</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1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51587</xdr:rowOff>
    </xdr:from>
    <xdr:to>
      <xdr:col>26</xdr:col>
      <xdr:colOff>101600</xdr:colOff>
      <xdr:row>18</xdr:row>
      <xdr:rowOff>153188</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18531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137965</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27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57226</xdr:rowOff>
    </xdr:from>
    <xdr:to>
      <xdr:col>22</xdr:col>
      <xdr:colOff>165100</xdr:colOff>
      <xdr:row>18</xdr:row>
      <xdr:rowOff>158826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190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143603</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2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54765</xdr:rowOff>
    </xdr:from>
    <xdr:to>
      <xdr:col>19</xdr:col>
      <xdr:colOff>38100</xdr:colOff>
      <xdr:row>18</xdr:row>
      <xdr:rowOff>156365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18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141142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27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75202</xdr:rowOff>
    </xdr:from>
    <xdr:to>
      <xdr:col>15</xdr:col>
      <xdr:colOff>101600</xdr:colOff>
      <xdr:row>19</xdr:row>
      <xdr:rowOff>5352</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208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161579</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29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283152</xdr:rowOff>
    </xdr:from>
    <xdr:to>
      <xdr:col>29</xdr:col>
      <xdr:colOff>127000</xdr:colOff>
      <xdr:row>35</xdr:row>
      <xdr:rowOff>335579</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6893502"/>
          <a:ext cx="647700" cy="52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335579</xdr:rowOff>
    </xdr:from>
    <xdr:to>
      <xdr:col>26</xdr:col>
      <xdr:colOff>50800</xdr:colOff>
      <xdr:row>35</xdr:row>
      <xdr:rowOff>336836</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945929"/>
          <a:ext cx="698500" cy="1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331121</xdr:rowOff>
    </xdr:from>
    <xdr:to>
      <xdr:col>22</xdr:col>
      <xdr:colOff>114300</xdr:colOff>
      <xdr:row>35</xdr:row>
      <xdr:rowOff>336836</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941471"/>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312718</xdr:rowOff>
    </xdr:from>
    <xdr:to>
      <xdr:col>18</xdr:col>
      <xdr:colOff>177800</xdr:colOff>
      <xdr:row>35</xdr:row>
      <xdr:rowOff>331121</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6923068"/>
          <a:ext cx="698500" cy="1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232352</xdr:rowOff>
    </xdr:from>
    <xdr:to>
      <xdr:col>29</xdr:col>
      <xdr:colOff>177800</xdr:colOff>
      <xdr:row>35</xdr:row>
      <xdr:rowOff>333952</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84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204429</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81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284779</xdr:rowOff>
    </xdr:from>
    <xdr:to>
      <xdr:col>26</xdr:col>
      <xdr:colOff>101600</xdr:colOff>
      <xdr:row>36</xdr:row>
      <xdr:rowOff>43479</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895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28256</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98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286036</xdr:rowOff>
    </xdr:from>
    <xdr:to>
      <xdr:col>22</xdr:col>
      <xdr:colOff>165100</xdr:colOff>
      <xdr:row>36</xdr:row>
      <xdr:rowOff>44736</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89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29513</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98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280321</xdr:rowOff>
    </xdr:from>
    <xdr:to>
      <xdr:col>19</xdr:col>
      <xdr:colOff>38100</xdr:colOff>
      <xdr:row>36</xdr:row>
      <xdr:rowOff>39021</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890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23798</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97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261918</xdr:rowOff>
    </xdr:from>
    <xdr:to>
      <xdr:col>15</xdr:col>
      <xdr:colOff>101600</xdr:colOff>
      <xdr:row>36</xdr:row>
      <xdr:rowOff>20618</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872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5395</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9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10,931
10,814
37.75
7,003,274
6,621,228
371,581
3,024,979
4,790,005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69328</xdr:rowOff>
    </xdr:from>
    <xdr:to>
      <xdr:col>24</xdr:col>
      <xdr:colOff>63500</xdr:colOff>
      <xdr:row>36</xdr:row>
      <xdr:rowOff>105186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241528"/>
          <a:ext cx="838200" cy="3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105186</xdr:rowOff>
    </xdr:from>
    <xdr:to>
      <xdr:col>19</xdr:col>
      <xdr:colOff>177800</xdr:colOff>
      <xdr:row>36</xdr:row>
      <xdr:rowOff>113361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277386"/>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105753</xdr:rowOff>
    </xdr:from>
    <xdr:to>
      <xdr:col>15</xdr:col>
      <xdr:colOff>50800</xdr:colOff>
      <xdr:row>36</xdr:row>
      <xdr:rowOff>113361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019300" y="6277953"/>
          <a:ext cx="889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105753</xdr:rowOff>
    </xdr:from>
    <xdr:to>
      <xdr:col>10</xdr:col>
      <xdr:colOff>114300</xdr:colOff>
      <xdr:row>36</xdr:row>
      <xdr:rowOff>112739</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6277953"/>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18528</xdr:rowOff>
    </xdr:from>
    <xdr:to>
      <xdr:col>24</xdr:col>
      <xdr:colOff>114300</xdr:colOff>
      <xdr:row>36</xdr:row>
      <xdr:rowOff>120128</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1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168405</xdr:rowOff>
    </xdr:from>
    <xdr:ext cx="534377"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16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54386</xdr:rowOff>
    </xdr:from>
    <xdr:to>
      <xdr:col>20</xdr:col>
      <xdr:colOff>38100</xdr:colOff>
      <xdr:row>36</xdr:row>
      <xdr:rowOff>155986</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2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147113</xdr:rowOff>
    </xdr:from>
    <xdr:ext cx="534377"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530111" y="631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62561</xdr:rowOff>
    </xdr:from>
    <xdr:to>
      <xdr:col>15</xdr:col>
      <xdr:colOff>101600</xdr:colOff>
      <xdr:row>36</xdr:row>
      <xdr:rowOff>164161</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2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155288</xdr:rowOff>
    </xdr:from>
    <xdr:ext cx="534377"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41111" y="63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54953</xdr:rowOff>
    </xdr:from>
    <xdr:to>
      <xdr:col>10</xdr:col>
      <xdr:colOff>165100</xdr:colOff>
      <xdr:row>36</xdr:row>
      <xdr:rowOff>156553</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2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147680</xdr:rowOff>
    </xdr:from>
    <xdr:ext cx="534377"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52111" y="63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61939</xdr:rowOff>
    </xdr:from>
    <xdr:to>
      <xdr:col>6</xdr:col>
      <xdr:colOff>38100</xdr:colOff>
      <xdr:row>36</xdr:row>
      <xdr:rowOff>163539</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2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154666</xdr:rowOff>
    </xdr:from>
    <xdr:ext cx="534377"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63111" y="632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xmlns=""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xmlns=""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xmlns=""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6403</xdr:rowOff>
    </xdr:from>
    <xdr:to>
      <xdr:col>24</xdr:col>
      <xdr:colOff>63500</xdr:colOff>
      <xdr:row>57</xdr:row>
      <xdr:rowOff>14135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3797300" y="9779053"/>
          <a:ext cx="838200" cy="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xmlns=""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xmlns=""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168810</xdr:rowOff>
    </xdr:from>
    <xdr:to>
      <xdr:col>19</xdr:col>
      <xdr:colOff>177800</xdr:colOff>
      <xdr:row>57</xdr:row>
      <xdr:rowOff>6403</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2908300" y="9770010"/>
          <a:ext cx="889000"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xmlns=""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a:extLst>
            <a:ext uri="{FF2B5EF4-FFF2-40B4-BE49-F238E27FC236}">
              <a16:creationId xmlns:a16="http://schemas.microsoft.com/office/drawing/2014/main" xmlns="" id="{00000000-0008-0000-0600-000076000000}"/>
            </a:ext>
          </a:extLst>
        </xdr:cNvPr>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152360</xdr:rowOff>
    </xdr:from>
    <xdr:to>
      <xdr:col>15</xdr:col>
      <xdr:colOff>50800</xdr:colOff>
      <xdr:row>56</xdr:row>
      <xdr:rowOff>168810</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2019300" y="9753560"/>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144043</xdr:rowOff>
    </xdr:from>
    <xdr:to>
      <xdr:col>10</xdr:col>
      <xdr:colOff>114300</xdr:colOff>
      <xdr:row>56</xdr:row>
      <xdr:rowOff>152360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1130300" y="9745243"/>
          <a:ext cx="889000" cy="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134785</xdr:rowOff>
    </xdr:from>
    <xdr:to>
      <xdr:col>24</xdr:col>
      <xdr:colOff>114300</xdr:colOff>
      <xdr:row>57</xdr:row>
      <xdr:rowOff>64935</xdr:rowOff>
    </xdr:to>
    <xdr:sp macro="" textlink="">
      <xdr:nvSpPr>
        <xdr:cNvPr id="132" name="楕円 131">
          <a:extLst>
            <a:ext uri="{FF2B5EF4-FFF2-40B4-BE49-F238E27FC236}">
              <a16:creationId xmlns:a16="http://schemas.microsoft.com/office/drawing/2014/main" xmlns="" id="{00000000-0008-0000-0600-000084000000}"/>
            </a:ext>
          </a:extLst>
        </xdr:cNvPr>
        <xdr:cNvSpPr/>
      </xdr:nvSpPr>
      <xdr:spPr>
        <a:xfrm>
          <a:off x="4584700" y="97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49712</xdr:rowOff>
    </xdr:from>
    <xdr:ext cx="534377" cy="259045"/>
    <xdr:sp macro="" textlink="">
      <xdr:nvSpPr>
        <xdr:cNvPr id="133" name="物件費該当値テキスト">
          <a:extLst>
            <a:ext uri="{FF2B5EF4-FFF2-40B4-BE49-F238E27FC236}">
              <a16:creationId xmlns:a16="http://schemas.microsoft.com/office/drawing/2014/main" xmlns="" id="{00000000-0008-0000-0600-000085000000}"/>
            </a:ext>
          </a:extLst>
        </xdr:cNvPr>
        <xdr:cNvSpPr txBox="1"/>
      </xdr:nvSpPr>
      <xdr:spPr>
        <a:xfrm>
          <a:off x="4686300" y="96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127053</xdr:rowOff>
    </xdr:from>
    <xdr:to>
      <xdr:col>20</xdr:col>
      <xdr:colOff>38100</xdr:colOff>
      <xdr:row>57</xdr:row>
      <xdr:rowOff>57203</xdr:rowOff>
    </xdr:to>
    <xdr:sp macro="" textlink="">
      <xdr:nvSpPr>
        <xdr:cNvPr id="134" name="楕円 133">
          <a:extLst>
            <a:ext uri="{FF2B5EF4-FFF2-40B4-BE49-F238E27FC236}">
              <a16:creationId xmlns:a16="http://schemas.microsoft.com/office/drawing/2014/main" xmlns="" id="{00000000-0008-0000-0600-000086000000}"/>
            </a:ext>
          </a:extLst>
        </xdr:cNvPr>
        <xdr:cNvSpPr/>
      </xdr:nvSpPr>
      <xdr:spPr>
        <a:xfrm>
          <a:off x="3746500" y="972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48330</xdr:rowOff>
    </xdr:from>
    <xdr:ext cx="534377"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530111" y="982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118010</xdr:rowOff>
    </xdr:from>
    <xdr:to>
      <xdr:col>15</xdr:col>
      <xdr:colOff>101600</xdr:colOff>
      <xdr:row>57</xdr:row>
      <xdr:rowOff>48160</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2857500" y="97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39287</xdr:rowOff>
    </xdr:from>
    <xdr:ext cx="534377"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641111" y="981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101560</xdr:rowOff>
    </xdr:from>
    <xdr:to>
      <xdr:col>10</xdr:col>
      <xdr:colOff>165100</xdr:colOff>
      <xdr:row>57</xdr:row>
      <xdr:rowOff>31710</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1968500" y="97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22837</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752111" y="979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93243</xdr:rowOff>
    </xdr:from>
    <xdr:to>
      <xdr:col>6</xdr:col>
      <xdr:colOff>38100</xdr:colOff>
      <xdr:row>57</xdr:row>
      <xdr:rowOff>23393</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10795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14520</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863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xmlns=""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xmlns=""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xmlns=""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xmlns=""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165264</xdr:rowOff>
    </xdr:from>
    <xdr:to>
      <xdr:col>24</xdr:col>
      <xdr:colOff>63500</xdr:colOff>
      <xdr:row>78</xdr:row>
      <xdr:rowOff>170675</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3797300" y="13538364"/>
          <a:ext cx="8382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169838</xdr:rowOff>
    </xdr:from>
    <xdr:to>
      <xdr:col>19</xdr:col>
      <xdr:colOff>177800</xdr:colOff>
      <xdr:row>78</xdr:row>
      <xdr:rowOff>170675</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2908300" y="13542938"/>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152615</xdr:rowOff>
    </xdr:from>
    <xdr:to>
      <xdr:col>15</xdr:col>
      <xdr:colOff>50800</xdr:colOff>
      <xdr:row>78</xdr:row>
      <xdr:rowOff>169838</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019300" y="13525715"/>
          <a:ext cx="889000" cy="1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152615</xdr:rowOff>
    </xdr:from>
    <xdr:to>
      <xdr:col>10</xdr:col>
      <xdr:colOff>114300</xdr:colOff>
      <xdr:row>78</xdr:row>
      <xdr:rowOff>163437</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1130300" y="13525715"/>
          <a:ext cx="889000" cy="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114464</xdr:rowOff>
    </xdr:from>
    <xdr:to>
      <xdr:col>24</xdr:col>
      <xdr:colOff>114300</xdr:colOff>
      <xdr:row>79</xdr:row>
      <xdr:rowOff>44614</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34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29391</xdr:rowOff>
    </xdr:from>
    <xdr:ext cx="469744"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40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119875</xdr:rowOff>
    </xdr:from>
    <xdr:to>
      <xdr:col>20</xdr:col>
      <xdr:colOff>38100</xdr:colOff>
      <xdr:row>79</xdr:row>
      <xdr:rowOff>50025</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34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41152</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62428" y="135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119038</xdr:rowOff>
    </xdr:from>
    <xdr:to>
      <xdr:col>15</xdr:col>
      <xdr:colOff>101600</xdr:colOff>
      <xdr:row>79</xdr:row>
      <xdr:rowOff>49188</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349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40315</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73428" y="1358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101815</xdr:rowOff>
    </xdr:from>
    <xdr:to>
      <xdr:col>10</xdr:col>
      <xdr:colOff>165100</xdr:colOff>
      <xdr:row>79</xdr:row>
      <xdr:rowOff>31965</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34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23092</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84428" y="1356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112637</xdr:rowOff>
    </xdr:from>
    <xdr:to>
      <xdr:col>6</xdr:col>
      <xdr:colOff>38100</xdr:colOff>
      <xdr:row>79</xdr:row>
      <xdr:rowOff>42787</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34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33914</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95428" y="1357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xmlns=""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xmlns=""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xmlns=""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5511</xdr:rowOff>
    </xdr:from>
    <xdr:to>
      <xdr:col>24</xdr:col>
      <xdr:colOff>63500</xdr:colOff>
      <xdr:row>97</xdr:row>
      <xdr:rowOff>33426</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3797300" y="16636161"/>
          <a:ext cx="838200" cy="2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xmlns=""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xmlns=""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33426</xdr:rowOff>
    </xdr:from>
    <xdr:to>
      <xdr:col>19</xdr:col>
      <xdr:colOff>177800</xdr:colOff>
      <xdr:row>97</xdr:row>
      <xdr:rowOff>70383</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2908300" y="16664076"/>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xmlns=""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70383</xdr:rowOff>
    </xdr:from>
    <xdr:to>
      <xdr:col>15</xdr:col>
      <xdr:colOff>50800</xdr:colOff>
      <xdr:row>97</xdr:row>
      <xdr:rowOff>79184</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019300" y="16701033"/>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79184</xdr:rowOff>
    </xdr:from>
    <xdr:to>
      <xdr:col>10</xdr:col>
      <xdr:colOff>114300</xdr:colOff>
      <xdr:row>97</xdr:row>
      <xdr:rowOff>83274</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1130300" y="16709834"/>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126161</xdr:rowOff>
    </xdr:from>
    <xdr:to>
      <xdr:col>24</xdr:col>
      <xdr:colOff>114300</xdr:colOff>
      <xdr:row>97</xdr:row>
      <xdr:rowOff>56311</xdr:rowOff>
    </xdr:to>
    <xdr:sp macro="" textlink="">
      <xdr:nvSpPr>
        <xdr:cNvPr id="247" name="楕円 246">
          <a:extLst>
            <a:ext uri="{FF2B5EF4-FFF2-40B4-BE49-F238E27FC236}">
              <a16:creationId xmlns:a16="http://schemas.microsoft.com/office/drawing/2014/main" xmlns="" id="{00000000-0008-0000-0600-0000F7000000}"/>
            </a:ext>
          </a:extLst>
        </xdr:cNvPr>
        <xdr:cNvSpPr/>
      </xdr:nvSpPr>
      <xdr:spPr>
        <a:xfrm>
          <a:off x="4584700" y="1658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104588</xdr:rowOff>
    </xdr:from>
    <xdr:ext cx="534377" cy="259045"/>
    <xdr:sp macro="" textlink="">
      <xdr:nvSpPr>
        <xdr:cNvPr id="248" name="扶助費該当値テキスト">
          <a:extLst>
            <a:ext uri="{FF2B5EF4-FFF2-40B4-BE49-F238E27FC236}">
              <a16:creationId xmlns:a16="http://schemas.microsoft.com/office/drawing/2014/main" xmlns="" id="{00000000-0008-0000-0600-0000F8000000}"/>
            </a:ext>
          </a:extLst>
        </xdr:cNvPr>
        <xdr:cNvSpPr txBox="1"/>
      </xdr:nvSpPr>
      <xdr:spPr>
        <a:xfrm>
          <a:off x="4686300" y="1656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154076</xdr:rowOff>
    </xdr:from>
    <xdr:to>
      <xdr:col>20</xdr:col>
      <xdr:colOff>38100</xdr:colOff>
      <xdr:row>97</xdr:row>
      <xdr:rowOff>84226</xdr:rowOff>
    </xdr:to>
    <xdr:sp macro="" textlink="">
      <xdr:nvSpPr>
        <xdr:cNvPr id="249" name="楕円 248">
          <a:extLst>
            <a:ext uri="{FF2B5EF4-FFF2-40B4-BE49-F238E27FC236}">
              <a16:creationId xmlns:a16="http://schemas.microsoft.com/office/drawing/2014/main" xmlns="" id="{00000000-0008-0000-0600-0000F9000000}"/>
            </a:ext>
          </a:extLst>
        </xdr:cNvPr>
        <xdr:cNvSpPr/>
      </xdr:nvSpPr>
      <xdr:spPr>
        <a:xfrm>
          <a:off x="3746500" y="166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75353</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530111" y="1670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19583</xdr:rowOff>
    </xdr:from>
    <xdr:to>
      <xdr:col>15</xdr:col>
      <xdr:colOff>101600</xdr:colOff>
      <xdr:row>97</xdr:row>
      <xdr:rowOff>121183</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2857500" y="166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112310</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641111" y="1674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28384</xdr:rowOff>
    </xdr:from>
    <xdr:to>
      <xdr:col>10</xdr:col>
      <xdr:colOff>165100</xdr:colOff>
      <xdr:row>97</xdr:row>
      <xdr:rowOff>129984</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1968500" y="1665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121111</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752111" y="1675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32474</xdr:rowOff>
    </xdr:from>
    <xdr:to>
      <xdr:col>6</xdr:col>
      <xdr:colOff>38100</xdr:colOff>
      <xdr:row>97</xdr:row>
      <xdr:rowOff>134074</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1079500" y="166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125201</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863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xmlns=""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xmlns=""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xmlns=""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148082</xdr:rowOff>
    </xdr:from>
    <xdr:to>
      <xdr:col>55</xdr:col>
      <xdr:colOff>0</xdr:colOff>
      <xdr:row>38</xdr:row>
      <xdr:rowOff>45810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9639300" y="6148832"/>
          <a:ext cx="838200" cy="4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xmlns=""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xmlns=""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45810</xdr:rowOff>
    </xdr:from>
    <xdr:to>
      <xdr:col>50</xdr:col>
      <xdr:colOff>114300</xdr:colOff>
      <xdr:row>38</xdr:row>
      <xdr:rowOff>51936</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8750300" y="6560910"/>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a:extLst>
            <a:ext uri="{FF2B5EF4-FFF2-40B4-BE49-F238E27FC236}">
              <a16:creationId xmlns:a16="http://schemas.microsoft.com/office/drawing/2014/main" xmlns="" id="{00000000-0008-0000-0600-000021010000}"/>
            </a:ext>
          </a:extLst>
        </xdr:cNvPr>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51936</xdr:rowOff>
    </xdr:from>
    <xdr:to>
      <xdr:col>45</xdr:col>
      <xdr:colOff>177800</xdr:colOff>
      <xdr:row>38</xdr:row>
      <xdr:rowOff>54280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7861300" y="6567036"/>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54280</xdr:rowOff>
    </xdr:from>
    <xdr:to>
      <xdr:col>41</xdr:col>
      <xdr:colOff>50800</xdr:colOff>
      <xdr:row>38</xdr:row>
      <xdr:rowOff>55785</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6972300" y="6569380"/>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97282</xdr:rowOff>
    </xdr:from>
    <xdr:to>
      <xdr:col>55</xdr:col>
      <xdr:colOff>50800</xdr:colOff>
      <xdr:row>36</xdr:row>
      <xdr:rowOff>27432</xdr:rowOff>
    </xdr:to>
    <xdr:sp macro="" textlink="">
      <xdr:nvSpPr>
        <xdr:cNvPr id="304" name="楕円 303">
          <a:extLst>
            <a:ext uri="{FF2B5EF4-FFF2-40B4-BE49-F238E27FC236}">
              <a16:creationId xmlns:a16="http://schemas.microsoft.com/office/drawing/2014/main" xmlns="" id="{00000000-0008-0000-0600-000030010000}"/>
            </a:ext>
          </a:extLst>
        </xdr:cNvPr>
        <xdr:cNvSpPr/>
      </xdr:nvSpPr>
      <xdr:spPr>
        <a:xfrm>
          <a:off x="10426700" y="60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12209</xdr:rowOff>
    </xdr:from>
    <xdr:ext cx="599010" cy="259045"/>
    <xdr:sp macro="" textlink="">
      <xdr:nvSpPr>
        <xdr:cNvPr id="305" name="補助費等該当値テキスト">
          <a:extLst>
            <a:ext uri="{FF2B5EF4-FFF2-40B4-BE49-F238E27FC236}">
              <a16:creationId xmlns:a16="http://schemas.microsoft.com/office/drawing/2014/main" xmlns="" id="{00000000-0008-0000-0600-000031010000}"/>
            </a:ext>
          </a:extLst>
        </xdr:cNvPr>
        <xdr:cNvSpPr txBox="1"/>
      </xdr:nvSpPr>
      <xdr:spPr>
        <a:xfrm>
          <a:off x="10528300" y="601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166460</xdr:rowOff>
    </xdr:from>
    <xdr:to>
      <xdr:col>50</xdr:col>
      <xdr:colOff>165100</xdr:colOff>
      <xdr:row>38</xdr:row>
      <xdr:rowOff>96610</xdr:rowOff>
    </xdr:to>
    <xdr:sp macro="" textlink="">
      <xdr:nvSpPr>
        <xdr:cNvPr id="306" name="楕円 305">
          <a:extLst>
            <a:ext uri="{FF2B5EF4-FFF2-40B4-BE49-F238E27FC236}">
              <a16:creationId xmlns:a16="http://schemas.microsoft.com/office/drawing/2014/main" xmlns="" id="{00000000-0008-0000-0600-000032010000}"/>
            </a:ext>
          </a:extLst>
        </xdr:cNvPr>
        <xdr:cNvSpPr/>
      </xdr:nvSpPr>
      <xdr:spPr>
        <a:xfrm>
          <a:off x="9588500" y="651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87737</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372111" y="660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1136</xdr:rowOff>
    </xdr:from>
    <xdr:to>
      <xdr:col>46</xdr:col>
      <xdr:colOff>38100</xdr:colOff>
      <xdr:row>38</xdr:row>
      <xdr:rowOff>102736</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8699500" y="651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93863</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483111" y="66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3480</xdr:rowOff>
    </xdr:from>
    <xdr:to>
      <xdr:col>41</xdr:col>
      <xdr:colOff>101600</xdr:colOff>
      <xdr:row>38</xdr:row>
      <xdr:rowOff>105080</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7810500" y="65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96207</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594111" y="66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4985</xdr:rowOff>
    </xdr:from>
    <xdr:to>
      <xdr:col>36</xdr:col>
      <xdr:colOff>165100</xdr:colOff>
      <xdr:row>38</xdr:row>
      <xdr:rowOff>106585</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6921500" y="65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97712</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05111" y="661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xmlns=""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xmlns=""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xmlns=""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163516</xdr:rowOff>
    </xdr:from>
    <xdr:to>
      <xdr:col>55</xdr:col>
      <xdr:colOff>0</xdr:colOff>
      <xdr:row>57</xdr:row>
      <xdr:rowOff>170813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9639300" y="9764716"/>
          <a:ext cx="838200" cy="17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a:extLst>
            <a:ext uri="{FF2B5EF4-FFF2-40B4-BE49-F238E27FC236}">
              <a16:creationId xmlns:a16="http://schemas.microsoft.com/office/drawing/2014/main" xmlns="" id="{00000000-0008-0000-0600-000057010000}"/>
            </a:ext>
          </a:extLst>
        </xdr:cNvPr>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xmlns=""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55666</xdr:rowOff>
    </xdr:from>
    <xdr:to>
      <xdr:col>50</xdr:col>
      <xdr:colOff>114300</xdr:colOff>
      <xdr:row>57</xdr:row>
      <xdr:rowOff>170813</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8750300" y="9828316"/>
          <a:ext cx="8890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55666</xdr:rowOff>
    </xdr:from>
    <xdr:to>
      <xdr:col>45</xdr:col>
      <xdr:colOff>177800</xdr:colOff>
      <xdr:row>58</xdr:row>
      <xdr:rowOff>53876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7861300" y="9828316"/>
          <a:ext cx="889000" cy="16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53876</xdr:rowOff>
    </xdr:from>
    <xdr:to>
      <xdr:col>41</xdr:col>
      <xdr:colOff>50800</xdr:colOff>
      <xdr:row>58</xdr:row>
      <xdr:rowOff>136751</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6972300" y="9997976"/>
          <a:ext cx="889000" cy="8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112716</xdr:rowOff>
    </xdr:from>
    <xdr:to>
      <xdr:col>55</xdr:col>
      <xdr:colOff>50800</xdr:colOff>
      <xdr:row>57</xdr:row>
      <xdr:rowOff>42866</xdr:rowOff>
    </xdr:to>
    <xdr:sp macro="" textlink="">
      <xdr:nvSpPr>
        <xdr:cNvPr id="361" name="楕円 360">
          <a:extLst>
            <a:ext uri="{FF2B5EF4-FFF2-40B4-BE49-F238E27FC236}">
              <a16:creationId xmlns:a16="http://schemas.microsoft.com/office/drawing/2014/main" xmlns="" id="{00000000-0008-0000-0600-000069010000}"/>
            </a:ext>
          </a:extLst>
        </xdr:cNvPr>
        <xdr:cNvSpPr/>
      </xdr:nvSpPr>
      <xdr:spPr>
        <a:xfrm>
          <a:off x="10426700" y="971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91143</xdr:rowOff>
    </xdr:from>
    <xdr:ext cx="599010" cy="259045"/>
    <xdr:sp macro="" textlink="">
      <xdr:nvSpPr>
        <xdr:cNvPr id="362" name="普通建設事業費該当値テキスト">
          <a:extLst>
            <a:ext uri="{FF2B5EF4-FFF2-40B4-BE49-F238E27FC236}">
              <a16:creationId xmlns:a16="http://schemas.microsoft.com/office/drawing/2014/main" xmlns="" id="{00000000-0008-0000-0600-00006A010000}"/>
            </a:ext>
          </a:extLst>
        </xdr:cNvPr>
        <xdr:cNvSpPr txBox="1"/>
      </xdr:nvSpPr>
      <xdr:spPr>
        <a:xfrm>
          <a:off x="10528300" y="969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120013</xdr:rowOff>
    </xdr:from>
    <xdr:to>
      <xdr:col>50</xdr:col>
      <xdr:colOff>165100</xdr:colOff>
      <xdr:row>58</xdr:row>
      <xdr:rowOff>50163</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9588500" y="98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41290</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372111" y="998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4866</xdr:rowOff>
    </xdr:from>
    <xdr:to>
      <xdr:col>46</xdr:col>
      <xdr:colOff>38100</xdr:colOff>
      <xdr:row>57</xdr:row>
      <xdr:rowOff>106466</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8699500" y="97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97593</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483111" y="987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3076</xdr:rowOff>
    </xdr:from>
    <xdr:to>
      <xdr:col>41</xdr:col>
      <xdr:colOff>101600</xdr:colOff>
      <xdr:row>58</xdr:row>
      <xdr:rowOff>104676</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7810500" y="99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95803</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594111" y="1003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85951</xdr:rowOff>
    </xdr:from>
    <xdr:to>
      <xdr:col>36</xdr:col>
      <xdr:colOff>165100</xdr:colOff>
      <xdr:row>59</xdr:row>
      <xdr:rowOff>16101</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6921500" y="100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7228</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05111" y="101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xmlns=""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xmlns=""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47222</xdr:rowOff>
    </xdr:from>
    <xdr:to>
      <xdr:col>55</xdr:col>
      <xdr:colOff>0</xdr:colOff>
      <xdr:row>78</xdr:row>
      <xdr:rowOff>69200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9639300" y="13420322"/>
          <a:ext cx="8382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a:extLst>
            <a:ext uri="{FF2B5EF4-FFF2-40B4-BE49-F238E27FC236}">
              <a16:creationId xmlns:a16="http://schemas.microsoft.com/office/drawing/2014/main" xmlns="" id="{00000000-0008-0000-0600-00008E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xmlns=""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34923</xdr:rowOff>
    </xdr:from>
    <xdr:to>
      <xdr:col>50</xdr:col>
      <xdr:colOff>114300</xdr:colOff>
      <xdr:row>78</xdr:row>
      <xdr:rowOff>47222</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8750300" y="13236573"/>
          <a:ext cx="889000" cy="18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34923</xdr:rowOff>
    </xdr:from>
    <xdr:to>
      <xdr:col>45</xdr:col>
      <xdr:colOff>177800</xdr:colOff>
      <xdr:row>78</xdr:row>
      <xdr:rowOff>101822</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7861300" y="13236573"/>
          <a:ext cx="889000" cy="23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62073</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8483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101822</xdr:rowOff>
    </xdr:from>
    <xdr:to>
      <xdr:col>41</xdr:col>
      <xdr:colOff>50800</xdr:colOff>
      <xdr:row>78</xdr:row>
      <xdr:rowOff>139700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6972300" y="13474922"/>
          <a:ext cx="889000" cy="3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18400</xdr:rowOff>
    </xdr:from>
    <xdr:to>
      <xdr:col>55</xdr:col>
      <xdr:colOff>50800</xdr:colOff>
      <xdr:row>78</xdr:row>
      <xdr:rowOff>120000</xdr:rowOff>
    </xdr:to>
    <xdr:sp macro="" textlink="">
      <xdr:nvSpPr>
        <xdr:cNvPr id="416" name="楕円 415">
          <a:extLst>
            <a:ext uri="{FF2B5EF4-FFF2-40B4-BE49-F238E27FC236}">
              <a16:creationId xmlns:a16="http://schemas.microsoft.com/office/drawing/2014/main" xmlns="" id="{00000000-0008-0000-0600-0000A0010000}"/>
            </a:ext>
          </a:extLst>
        </xdr:cNvPr>
        <xdr:cNvSpPr/>
      </xdr:nvSpPr>
      <xdr:spPr>
        <a:xfrm>
          <a:off x="10426700" y="1339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104777</xdr:rowOff>
    </xdr:from>
    <xdr:ext cx="534377" cy="259045"/>
    <xdr:sp macro="" textlink="">
      <xdr:nvSpPr>
        <xdr:cNvPr id="417" name="普通建設事業費 （ うち新規整備　）該当値テキスト">
          <a:extLst>
            <a:ext uri="{FF2B5EF4-FFF2-40B4-BE49-F238E27FC236}">
              <a16:creationId xmlns:a16="http://schemas.microsoft.com/office/drawing/2014/main" xmlns="" id="{00000000-0008-0000-0600-0000A1010000}"/>
            </a:ext>
          </a:extLst>
        </xdr:cNvPr>
        <xdr:cNvSpPr txBox="1"/>
      </xdr:nvSpPr>
      <xdr:spPr>
        <a:xfrm>
          <a:off x="10528300" y="133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167872</xdr:rowOff>
    </xdr:from>
    <xdr:to>
      <xdr:col>50</xdr:col>
      <xdr:colOff>165100</xdr:colOff>
      <xdr:row>78</xdr:row>
      <xdr:rowOff>98022</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9588500" y="133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89149</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372111" y="1346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155573</xdr:rowOff>
    </xdr:from>
    <xdr:to>
      <xdr:col>46</xdr:col>
      <xdr:colOff>38100</xdr:colOff>
      <xdr:row>77</xdr:row>
      <xdr:rowOff>85723</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8699500" y="1318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102250</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483111" y="1296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51022</xdr:rowOff>
    </xdr:from>
    <xdr:to>
      <xdr:col>41</xdr:col>
      <xdr:colOff>101600</xdr:colOff>
      <xdr:row>78</xdr:row>
      <xdr:rowOff>152622</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7810500" y="134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143749</xdr:rowOff>
    </xdr:from>
    <xdr:ext cx="469744"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26428" y="1351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111317</xdr:rowOff>
    </xdr:from>
    <xdr:to>
      <xdr:col>55</xdr:col>
      <xdr:colOff>0</xdr:colOff>
      <xdr:row>98</xdr:row>
      <xdr:rowOff>44497</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9639300" y="16570517"/>
          <a:ext cx="838200" cy="27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44497</xdr:rowOff>
    </xdr:from>
    <xdr:to>
      <xdr:col>50</xdr:col>
      <xdr:colOff>114300</xdr:colOff>
      <xdr:row>98</xdr:row>
      <xdr:rowOff>57761</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8750300" y="16846597"/>
          <a:ext cx="889000" cy="1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23256</xdr:rowOff>
    </xdr:from>
    <xdr:to>
      <xdr:col>45</xdr:col>
      <xdr:colOff>177800</xdr:colOff>
      <xdr:row>98</xdr:row>
      <xdr:rowOff>57761</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7861300" y="16825356"/>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23256</xdr:rowOff>
    </xdr:from>
    <xdr:to>
      <xdr:col>41</xdr:col>
      <xdr:colOff>50800</xdr:colOff>
      <xdr:row>98</xdr:row>
      <xdr:rowOff>52215</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6972300" y="16825356"/>
          <a:ext cx="889000" cy="2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60517</xdr:rowOff>
    </xdr:from>
    <xdr:to>
      <xdr:col>55</xdr:col>
      <xdr:colOff>50800</xdr:colOff>
      <xdr:row>96</xdr:row>
      <xdr:rowOff>162117</xdr:rowOff>
    </xdr:to>
    <xdr:sp macro="" textlink="">
      <xdr:nvSpPr>
        <xdr:cNvPr id="471" name="楕円 470">
          <a:extLst>
            <a:ext uri="{FF2B5EF4-FFF2-40B4-BE49-F238E27FC236}">
              <a16:creationId xmlns:a16="http://schemas.microsoft.com/office/drawing/2014/main" xmlns="" id="{00000000-0008-0000-0600-0000D7010000}"/>
            </a:ext>
          </a:extLst>
        </xdr:cNvPr>
        <xdr:cNvSpPr/>
      </xdr:nvSpPr>
      <xdr:spPr>
        <a:xfrm>
          <a:off x="10426700" y="165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83394</xdr:rowOff>
    </xdr:from>
    <xdr:ext cx="534377" cy="259045"/>
    <xdr:sp macro="" textlink="">
      <xdr:nvSpPr>
        <xdr:cNvPr id="472" name="普通建設事業費 （ うち更新整備　）該当値テキスト">
          <a:extLst>
            <a:ext uri="{FF2B5EF4-FFF2-40B4-BE49-F238E27FC236}">
              <a16:creationId xmlns:a16="http://schemas.microsoft.com/office/drawing/2014/main" xmlns="" id="{00000000-0008-0000-0600-0000D8010000}"/>
            </a:ext>
          </a:extLst>
        </xdr:cNvPr>
        <xdr:cNvSpPr txBox="1"/>
      </xdr:nvSpPr>
      <xdr:spPr>
        <a:xfrm>
          <a:off x="10528300" y="1637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165147</xdr:rowOff>
    </xdr:from>
    <xdr:to>
      <xdr:col>50</xdr:col>
      <xdr:colOff>165100</xdr:colOff>
      <xdr:row>98</xdr:row>
      <xdr:rowOff>95297</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9588500" y="1679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86424</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372111" y="1688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6961</xdr:rowOff>
    </xdr:from>
    <xdr:to>
      <xdr:col>46</xdr:col>
      <xdr:colOff>38100</xdr:colOff>
      <xdr:row>98</xdr:row>
      <xdr:rowOff>108561</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8699500" y="168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99688</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483111" y="1690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143906</xdr:rowOff>
    </xdr:from>
    <xdr:to>
      <xdr:col>41</xdr:col>
      <xdr:colOff>101600</xdr:colOff>
      <xdr:row>98</xdr:row>
      <xdr:rowOff>74056</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7810500" y="167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65183</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594111" y="1686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1415</xdr:rowOff>
    </xdr:from>
    <xdr:to>
      <xdr:col>36</xdr:col>
      <xdr:colOff>165100</xdr:colOff>
      <xdr:row>98</xdr:row>
      <xdr:rowOff>103015</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6921500" y="168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94142</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05111" y="1689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xmlns=""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xmlns=""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76240</xdr:rowOff>
    </xdr:from>
    <xdr:to>
      <xdr:col>85</xdr:col>
      <xdr:colOff>127000</xdr:colOff>
      <xdr:row>38</xdr:row>
      <xdr:rowOff>106942</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flipV="1">
          <a:off x="15481300" y="6591340"/>
          <a:ext cx="8382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a:extLst>
            <a:ext uri="{FF2B5EF4-FFF2-40B4-BE49-F238E27FC236}">
              <a16:creationId xmlns:a16="http://schemas.microsoft.com/office/drawing/2014/main" xmlns="" id="{00000000-0008-0000-0600-0000FC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xmlns=""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106942</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4592300" y="6622042"/>
          <a:ext cx="889000" cy="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25440</xdr:rowOff>
    </xdr:from>
    <xdr:to>
      <xdr:col>85</xdr:col>
      <xdr:colOff>177800</xdr:colOff>
      <xdr:row>38</xdr:row>
      <xdr:rowOff>127040</xdr:rowOff>
    </xdr:to>
    <xdr:sp macro="" textlink="">
      <xdr:nvSpPr>
        <xdr:cNvPr id="526" name="楕円 525">
          <a:extLst>
            <a:ext uri="{FF2B5EF4-FFF2-40B4-BE49-F238E27FC236}">
              <a16:creationId xmlns:a16="http://schemas.microsoft.com/office/drawing/2014/main" xmlns="" id="{00000000-0008-0000-0600-00000E020000}"/>
            </a:ext>
          </a:extLst>
        </xdr:cNvPr>
        <xdr:cNvSpPr/>
      </xdr:nvSpPr>
      <xdr:spPr>
        <a:xfrm>
          <a:off x="16268700" y="654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118808</xdr:rowOff>
    </xdr:from>
    <xdr:ext cx="469744" cy="259045"/>
    <xdr:sp macro="" textlink="">
      <xdr:nvSpPr>
        <xdr:cNvPr id="527" name="災害復旧事業費該当値テキスト">
          <a:extLst>
            <a:ext uri="{FF2B5EF4-FFF2-40B4-BE49-F238E27FC236}">
              <a16:creationId xmlns:a16="http://schemas.microsoft.com/office/drawing/2014/main" xmlns="" id="{00000000-0008-0000-0600-00000F020000}"/>
            </a:ext>
          </a:extLst>
        </xdr:cNvPr>
        <xdr:cNvSpPr txBox="1"/>
      </xdr:nvSpPr>
      <xdr:spPr>
        <a:xfrm>
          <a:off x="16370300" y="646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56142</xdr:rowOff>
    </xdr:from>
    <xdr:to>
      <xdr:col>81</xdr:col>
      <xdr:colOff>101600</xdr:colOff>
      <xdr:row>38</xdr:row>
      <xdr:rowOff>157742</xdr:rowOff>
    </xdr:to>
    <xdr:sp macro="" textlink="">
      <xdr:nvSpPr>
        <xdr:cNvPr id="528" name="楕円 527">
          <a:extLst>
            <a:ext uri="{FF2B5EF4-FFF2-40B4-BE49-F238E27FC236}">
              <a16:creationId xmlns:a16="http://schemas.microsoft.com/office/drawing/2014/main" xmlns="" id="{00000000-0008-0000-0600-000010020000}"/>
            </a:ext>
          </a:extLst>
        </xdr:cNvPr>
        <xdr:cNvSpPr/>
      </xdr:nvSpPr>
      <xdr:spPr>
        <a:xfrm>
          <a:off x="15430500" y="65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148869</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46428" y="666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xmlns=""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xmlns=""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xmlns=""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xmlns=""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xmlns=""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xmlns=""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xmlns=""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xmlns=""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xmlns=""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xmlns=""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a:extLst>
            <a:ext uri="{FF2B5EF4-FFF2-40B4-BE49-F238E27FC236}">
              <a16:creationId xmlns:a16="http://schemas.microsoft.com/office/drawing/2014/main" xmlns="" id="{00000000-0008-0000-0600-000061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a:extLst>
            <a:ext uri="{FF2B5EF4-FFF2-40B4-BE49-F238E27FC236}">
              <a16:creationId xmlns:a16="http://schemas.microsoft.com/office/drawing/2014/main" xmlns="" id="{00000000-0008-0000-0600-000063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117030</xdr:rowOff>
    </xdr:from>
    <xdr:to>
      <xdr:col>85</xdr:col>
      <xdr:colOff>127000</xdr:colOff>
      <xdr:row>77</xdr:row>
      <xdr:rowOff>147740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5481300" y="13318680"/>
          <a:ext cx="838200" cy="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4" name="公債費平均値テキスト">
          <a:extLst>
            <a:ext uri="{FF2B5EF4-FFF2-40B4-BE49-F238E27FC236}">
              <a16:creationId xmlns:a16="http://schemas.microsoft.com/office/drawing/2014/main" xmlns="" id="{00000000-0008-0000-0600-000066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a:extLst>
            <a:ext uri="{FF2B5EF4-FFF2-40B4-BE49-F238E27FC236}">
              <a16:creationId xmlns:a16="http://schemas.microsoft.com/office/drawing/2014/main" xmlns="" id="{00000000-0008-0000-0600-000067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137871</xdr:rowOff>
    </xdr:from>
    <xdr:to>
      <xdr:col>81</xdr:col>
      <xdr:colOff>50800</xdr:colOff>
      <xdr:row>77</xdr:row>
      <xdr:rowOff>147740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4592300" y="13339521"/>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a:extLst>
            <a:ext uri="{FF2B5EF4-FFF2-40B4-BE49-F238E27FC236}">
              <a16:creationId xmlns:a16="http://schemas.microsoft.com/office/drawing/2014/main" xmlns="" id="{00000000-0008-0000-0600-000069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137871</xdr:rowOff>
    </xdr:from>
    <xdr:to>
      <xdr:col>76</xdr:col>
      <xdr:colOff>114300</xdr:colOff>
      <xdr:row>77</xdr:row>
      <xdr:rowOff>149972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3703300" y="13339521"/>
          <a:ext cx="889000" cy="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149972</xdr:rowOff>
    </xdr:from>
    <xdr:to>
      <xdr:col>71</xdr:col>
      <xdr:colOff>177800</xdr:colOff>
      <xdr:row>77</xdr:row>
      <xdr:rowOff>152608</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2814300" y="13351622"/>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66230</xdr:rowOff>
    </xdr:from>
    <xdr:to>
      <xdr:col>85</xdr:col>
      <xdr:colOff>177800</xdr:colOff>
      <xdr:row>77</xdr:row>
      <xdr:rowOff>167830</xdr:rowOff>
    </xdr:to>
    <xdr:sp macro="" textlink="">
      <xdr:nvSpPr>
        <xdr:cNvPr id="632" name="楕円 631">
          <a:extLst>
            <a:ext uri="{FF2B5EF4-FFF2-40B4-BE49-F238E27FC236}">
              <a16:creationId xmlns:a16="http://schemas.microsoft.com/office/drawing/2014/main" xmlns="" id="{00000000-0008-0000-0600-000078020000}"/>
            </a:ext>
          </a:extLst>
        </xdr:cNvPr>
        <xdr:cNvSpPr/>
      </xdr:nvSpPr>
      <xdr:spPr>
        <a:xfrm>
          <a:off x="16268700" y="132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44657</xdr:rowOff>
    </xdr:from>
    <xdr:ext cx="534377" cy="259045"/>
    <xdr:sp macro="" textlink="">
      <xdr:nvSpPr>
        <xdr:cNvPr id="633" name="公債費該当値テキスト">
          <a:extLst>
            <a:ext uri="{FF2B5EF4-FFF2-40B4-BE49-F238E27FC236}">
              <a16:creationId xmlns:a16="http://schemas.microsoft.com/office/drawing/2014/main" xmlns="" id="{00000000-0008-0000-0600-000079020000}"/>
            </a:ext>
          </a:extLst>
        </xdr:cNvPr>
        <xdr:cNvSpPr txBox="1"/>
      </xdr:nvSpPr>
      <xdr:spPr>
        <a:xfrm>
          <a:off x="16370300" y="1324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96940</xdr:rowOff>
    </xdr:from>
    <xdr:to>
      <xdr:col>81</xdr:col>
      <xdr:colOff>101600</xdr:colOff>
      <xdr:row>78</xdr:row>
      <xdr:rowOff>27090</xdr:rowOff>
    </xdr:to>
    <xdr:sp macro="" textlink="">
      <xdr:nvSpPr>
        <xdr:cNvPr id="634" name="楕円 633">
          <a:extLst>
            <a:ext uri="{FF2B5EF4-FFF2-40B4-BE49-F238E27FC236}">
              <a16:creationId xmlns:a16="http://schemas.microsoft.com/office/drawing/2014/main" xmlns="" id="{00000000-0008-0000-0600-00007A020000}"/>
            </a:ext>
          </a:extLst>
        </xdr:cNvPr>
        <xdr:cNvSpPr/>
      </xdr:nvSpPr>
      <xdr:spPr>
        <a:xfrm>
          <a:off x="15430500" y="132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18217</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14111" y="133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87071</xdr:rowOff>
    </xdr:from>
    <xdr:to>
      <xdr:col>76</xdr:col>
      <xdr:colOff>165100</xdr:colOff>
      <xdr:row>78</xdr:row>
      <xdr:rowOff>17221</xdr:rowOff>
    </xdr:to>
    <xdr:sp macro="" textlink="">
      <xdr:nvSpPr>
        <xdr:cNvPr id="636" name="楕円 635">
          <a:extLst>
            <a:ext uri="{FF2B5EF4-FFF2-40B4-BE49-F238E27FC236}">
              <a16:creationId xmlns:a16="http://schemas.microsoft.com/office/drawing/2014/main" xmlns="" id="{00000000-0008-0000-0600-00007C020000}"/>
            </a:ext>
          </a:extLst>
        </xdr:cNvPr>
        <xdr:cNvSpPr/>
      </xdr:nvSpPr>
      <xdr:spPr>
        <a:xfrm>
          <a:off x="145415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8348</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325111" y="133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99172</xdr:rowOff>
    </xdr:from>
    <xdr:to>
      <xdr:col>72</xdr:col>
      <xdr:colOff>38100</xdr:colOff>
      <xdr:row>78</xdr:row>
      <xdr:rowOff>29322</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3652500" y="133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20449</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36111" y="1339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101808</xdr:rowOff>
    </xdr:from>
    <xdr:to>
      <xdr:col>67</xdr:col>
      <xdr:colOff>101600</xdr:colOff>
      <xdr:row>78</xdr:row>
      <xdr:rowOff>31958</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2763500" y="133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23085</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47111" y="1339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a:extLst>
            <a:ext uri="{FF2B5EF4-FFF2-40B4-BE49-F238E27FC236}">
              <a16:creationId xmlns:a16="http://schemas.microsoft.com/office/drawing/2014/main" xmlns="" id="{00000000-0008-0000-0600-00009A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a:extLst>
            <a:ext uri="{FF2B5EF4-FFF2-40B4-BE49-F238E27FC236}">
              <a16:creationId xmlns:a16="http://schemas.microsoft.com/office/drawing/2014/main" xmlns="" id="{00000000-0008-0000-0600-00009C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9361</xdr:rowOff>
    </xdr:from>
    <xdr:to>
      <xdr:col>85</xdr:col>
      <xdr:colOff>127000</xdr:colOff>
      <xdr:row>99</xdr:row>
      <xdr:rowOff>4990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5481300" y="16468561"/>
          <a:ext cx="838200" cy="50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1" name="積立金平均値テキスト">
          <a:extLst>
            <a:ext uri="{FF2B5EF4-FFF2-40B4-BE49-F238E27FC236}">
              <a16:creationId xmlns:a16="http://schemas.microsoft.com/office/drawing/2014/main" xmlns="" id="{00000000-0008-0000-0600-00009F020000}"/>
            </a:ext>
          </a:extLst>
        </xdr:cNvPr>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a:extLst>
            <a:ext uri="{FF2B5EF4-FFF2-40B4-BE49-F238E27FC236}">
              <a16:creationId xmlns:a16="http://schemas.microsoft.com/office/drawing/2014/main" xmlns="" id="{00000000-0008-0000-0600-0000A0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170053</xdr:rowOff>
    </xdr:from>
    <xdr:to>
      <xdr:col>81</xdr:col>
      <xdr:colOff>50800</xdr:colOff>
      <xdr:row>99</xdr:row>
      <xdr:rowOff>4990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4592300" y="16972153"/>
          <a:ext cx="8890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a:extLst>
            <a:ext uri="{FF2B5EF4-FFF2-40B4-BE49-F238E27FC236}">
              <a16:creationId xmlns:a16="http://schemas.microsoft.com/office/drawing/2014/main" xmlns="" id="{00000000-0008-0000-0600-0000A2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170053</xdr:rowOff>
    </xdr:from>
    <xdr:to>
      <xdr:col>76</xdr:col>
      <xdr:colOff>114300</xdr:colOff>
      <xdr:row>99</xdr:row>
      <xdr:rowOff>10528</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3703300" y="16972153"/>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159716</xdr:rowOff>
    </xdr:from>
    <xdr:to>
      <xdr:col>71</xdr:col>
      <xdr:colOff>177800</xdr:colOff>
      <xdr:row>99</xdr:row>
      <xdr:rowOff>10528</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814300" y="16961816"/>
          <a:ext cx="889000" cy="2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130011</xdr:rowOff>
    </xdr:from>
    <xdr:to>
      <xdr:col>85</xdr:col>
      <xdr:colOff>177800</xdr:colOff>
      <xdr:row>96</xdr:row>
      <xdr:rowOff>60161</xdr:rowOff>
    </xdr:to>
    <xdr:sp macro="" textlink="">
      <xdr:nvSpPr>
        <xdr:cNvPr id="689" name="楕円 688">
          <a:extLst>
            <a:ext uri="{FF2B5EF4-FFF2-40B4-BE49-F238E27FC236}">
              <a16:creationId xmlns:a16="http://schemas.microsoft.com/office/drawing/2014/main" xmlns="" id="{00000000-0008-0000-0600-0000B1020000}"/>
            </a:ext>
          </a:extLst>
        </xdr:cNvPr>
        <xdr:cNvSpPr/>
      </xdr:nvSpPr>
      <xdr:spPr>
        <a:xfrm>
          <a:off x="16268700" y="164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152888</xdr:rowOff>
    </xdr:from>
    <xdr:ext cx="534377" cy="259045"/>
    <xdr:sp macro="" textlink="">
      <xdr:nvSpPr>
        <xdr:cNvPr id="690" name="積立金該当値テキスト">
          <a:extLst>
            <a:ext uri="{FF2B5EF4-FFF2-40B4-BE49-F238E27FC236}">
              <a16:creationId xmlns:a16="http://schemas.microsoft.com/office/drawing/2014/main" xmlns="" id="{00000000-0008-0000-0600-0000B2020000}"/>
            </a:ext>
          </a:extLst>
        </xdr:cNvPr>
        <xdr:cNvSpPr txBox="1"/>
      </xdr:nvSpPr>
      <xdr:spPr>
        <a:xfrm>
          <a:off x="16370300" y="1626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125640</xdr:rowOff>
    </xdr:from>
    <xdr:to>
      <xdr:col>81</xdr:col>
      <xdr:colOff>101600</xdr:colOff>
      <xdr:row>99</xdr:row>
      <xdr:rowOff>55790</xdr:rowOff>
    </xdr:to>
    <xdr:sp macro="" textlink="">
      <xdr:nvSpPr>
        <xdr:cNvPr id="691" name="楕円 690">
          <a:extLst>
            <a:ext uri="{FF2B5EF4-FFF2-40B4-BE49-F238E27FC236}">
              <a16:creationId xmlns:a16="http://schemas.microsoft.com/office/drawing/2014/main" xmlns="" id="{00000000-0008-0000-0600-0000B3020000}"/>
            </a:ext>
          </a:extLst>
        </xdr:cNvPr>
        <xdr:cNvSpPr/>
      </xdr:nvSpPr>
      <xdr:spPr>
        <a:xfrm>
          <a:off x="15430500" y="1692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46917</xdr:rowOff>
    </xdr:from>
    <xdr:ext cx="469744"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46428" y="1702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119253</xdr:rowOff>
    </xdr:from>
    <xdr:to>
      <xdr:col>76</xdr:col>
      <xdr:colOff>165100</xdr:colOff>
      <xdr:row>99</xdr:row>
      <xdr:rowOff>49403</xdr:rowOff>
    </xdr:to>
    <xdr:sp macro="" textlink="">
      <xdr:nvSpPr>
        <xdr:cNvPr id="693" name="楕円 692">
          <a:extLst>
            <a:ext uri="{FF2B5EF4-FFF2-40B4-BE49-F238E27FC236}">
              <a16:creationId xmlns:a16="http://schemas.microsoft.com/office/drawing/2014/main" xmlns="" id="{00000000-0008-0000-0600-0000B5020000}"/>
            </a:ext>
          </a:extLst>
        </xdr:cNvPr>
        <xdr:cNvSpPr/>
      </xdr:nvSpPr>
      <xdr:spPr>
        <a:xfrm>
          <a:off x="14541500" y="1692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40530</xdr:rowOff>
    </xdr:from>
    <xdr:ext cx="469744"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357428" y="1701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131178</xdr:rowOff>
    </xdr:from>
    <xdr:to>
      <xdr:col>72</xdr:col>
      <xdr:colOff>38100</xdr:colOff>
      <xdr:row>99</xdr:row>
      <xdr:rowOff>61328</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3652500" y="169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52455</xdr:rowOff>
    </xdr:from>
    <xdr:ext cx="469744"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468428" y="1702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108916</xdr:rowOff>
    </xdr:from>
    <xdr:to>
      <xdr:col>67</xdr:col>
      <xdr:colOff>101600</xdr:colOff>
      <xdr:row>99</xdr:row>
      <xdr:rowOff>39066</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2763500" y="169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30193</xdr:rowOff>
    </xdr:from>
    <xdr:ext cx="469744"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579428" y="1700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xmlns=""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a:extLst>
            <a:ext uri="{FF2B5EF4-FFF2-40B4-BE49-F238E27FC236}">
              <a16:creationId xmlns:a16="http://schemas.microsoft.com/office/drawing/2014/main" xmlns="" id="{00000000-0008-0000-0600-0000D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a:extLst>
            <a:ext uri="{FF2B5EF4-FFF2-40B4-BE49-F238E27FC236}">
              <a16:creationId xmlns:a16="http://schemas.microsoft.com/office/drawing/2014/main" xmlns="" id="{00000000-0008-0000-0600-0000D3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6" name="投資及び出資金平均値テキスト">
          <a:extLst>
            <a:ext uri="{FF2B5EF4-FFF2-40B4-BE49-F238E27FC236}">
              <a16:creationId xmlns:a16="http://schemas.microsoft.com/office/drawing/2014/main" xmlns="" id="{00000000-0008-0000-0600-0000D6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a:extLst>
            <a:ext uri="{FF2B5EF4-FFF2-40B4-BE49-F238E27FC236}">
              <a16:creationId xmlns:a16="http://schemas.microsoft.com/office/drawing/2014/main" xmlns="" id="{00000000-0008-0000-0600-0000D7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a:extLst>
            <a:ext uri="{FF2B5EF4-FFF2-40B4-BE49-F238E27FC236}">
              <a16:creationId xmlns:a16="http://schemas.microsoft.com/office/drawing/2014/main" xmlns="" id="{00000000-0008-0000-0600-0000D9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a:extLst>
            <a:ext uri="{FF2B5EF4-FFF2-40B4-BE49-F238E27FC236}">
              <a16:creationId xmlns:a16="http://schemas.microsoft.com/office/drawing/2014/main" xmlns="" id="{00000000-0008-0000-0600-0000E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投資及び出資金該当値テキスト">
          <a:extLst>
            <a:ext uri="{FF2B5EF4-FFF2-40B4-BE49-F238E27FC236}">
              <a16:creationId xmlns:a16="http://schemas.microsoft.com/office/drawing/2014/main" xmlns="" id="{00000000-0008-0000-0600-0000E9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a:extLst>
            <a:ext uri="{FF2B5EF4-FFF2-40B4-BE49-F238E27FC236}">
              <a16:creationId xmlns:a16="http://schemas.microsoft.com/office/drawing/2014/main" xmlns="" id="{00000000-0008-0000-0600-0000E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a:extLst>
            <a:ext uri="{FF2B5EF4-FFF2-40B4-BE49-F238E27FC236}">
              <a16:creationId xmlns:a16="http://schemas.microsoft.com/office/drawing/2014/main" xmlns="" id="{00000000-0008-0000-0600-0000E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xmlns=""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a:extLst>
            <a:ext uri="{FF2B5EF4-FFF2-40B4-BE49-F238E27FC236}">
              <a16:creationId xmlns:a16="http://schemas.microsoft.com/office/drawing/2014/main" xmlns="" id="{00000000-0008-0000-0600-00000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a:extLst>
            <a:ext uri="{FF2B5EF4-FFF2-40B4-BE49-F238E27FC236}">
              <a16:creationId xmlns:a16="http://schemas.microsoft.com/office/drawing/2014/main" xmlns="" id="{00000000-0008-0000-0600-00000C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9589</xdr:rowOff>
    </xdr:from>
    <xdr:to>
      <xdr:col>116</xdr:col>
      <xdr:colOff>63500</xdr:colOff>
      <xdr:row>59</xdr:row>
      <xdr:rowOff>27305</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flipV="1">
          <a:off x="21323300" y="10125139"/>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3" name="貸付金平均値テキスト">
          <a:extLst>
            <a:ext uri="{FF2B5EF4-FFF2-40B4-BE49-F238E27FC236}">
              <a16:creationId xmlns:a16="http://schemas.microsoft.com/office/drawing/2014/main" xmlns="" id="{00000000-0008-0000-0600-00000F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a:extLst>
            <a:ext uri="{FF2B5EF4-FFF2-40B4-BE49-F238E27FC236}">
              <a16:creationId xmlns:a16="http://schemas.microsoft.com/office/drawing/2014/main" xmlns="" id="{00000000-0008-0000-0600-000010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27305</xdr:rowOff>
    </xdr:from>
    <xdr:to>
      <xdr:col>111</xdr:col>
      <xdr:colOff>177800</xdr:colOff>
      <xdr:row>59</xdr:row>
      <xdr:rowOff>27495</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20434300" y="1014285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a:extLst>
            <a:ext uri="{FF2B5EF4-FFF2-40B4-BE49-F238E27FC236}">
              <a16:creationId xmlns:a16="http://schemas.microsoft.com/office/drawing/2014/main" xmlns="" id="{00000000-0008-0000-0600-000012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27495</xdr:rowOff>
    </xdr:from>
    <xdr:to>
      <xdr:col>107</xdr:col>
      <xdr:colOff>50800</xdr:colOff>
      <xdr:row>59</xdr:row>
      <xdr:rowOff>27534</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19545300" y="1014304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27534</xdr:rowOff>
    </xdr:from>
    <xdr:to>
      <xdr:col>102</xdr:col>
      <xdr:colOff>114300</xdr:colOff>
      <xdr:row>59</xdr:row>
      <xdr:rowOff>27610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18656300" y="1014308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130239</xdr:rowOff>
    </xdr:from>
    <xdr:to>
      <xdr:col>116</xdr:col>
      <xdr:colOff>114300</xdr:colOff>
      <xdr:row>59</xdr:row>
      <xdr:rowOff>60389</xdr:rowOff>
    </xdr:to>
    <xdr:sp macro="" textlink="">
      <xdr:nvSpPr>
        <xdr:cNvPr id="801" name="楕円 800">
          <a:extLst>
            <a:ext uri="{FF2B5EF4-FFF2-40B4-BE49-F238E27FC236}">
              <a16:creationId xmlns:a16="http://schemas.microsoft.com/office/drawing/2014/main" xmlns="" id="{00000000-0008-0000-0600-000021030000}"/>
            </a:ext>
          </a:extLst>
        </xdr:cNvPr>
        <xdr:cNvSpPr/>
      </xdr:nvSpPr>
      <xdr:spPr>
        <a:xfrm>
          <a:off x="22110700" y="100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45166</xdr:rowOff>
    </xdr:from>
    <xdr:ext cx="378565" cy="259045"/>
    <xdr:sp macro="" textlink="">
      <xdr:nvSpPr>
        <xdr:cNvPr id="802" name="貸付金該当値テキスト">
          <a:extLst>
            <a:ext uri="{FF2B5EF4-FFF2-40B4-BE49-F238E27FC236}">
              <a16:creationId xmlns:a16="http://schemas.microsoft.com/office/drawing/2014/main" xmlns="" id="{00000000-0008-0000-0600-000022030000}"/>
            </a:ext>
          </a:extLst>
        </xdr:cNvPr>
        <xdr:cNvSpPr txBox="1"/>
      </xdr:nvSpPr>
      <xdr:spPr>
        <a:xfrm>
          <a:off x="22212300" y="9989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147955</xdr:rowOff>
    </xdr:from>
    <xdr:to>
      <xdr:col>112</xdr:col>
      <xdr:colOff>38100</xdr:colOff>
      <xdr:row>59</xdr:row>
      <xdr:rowOff>78105</xdr:rowOff>
    </xdr:to>
    <xdr:sp macro="" textlink="">
      <xdr:nvSpPr>
        <xdr:cNvPr id="803" name="楕円 802">
          <a:extLst>
            <a:ext uri="{FF2B5EF4-FFF2-40B4-BE49-F238E27FC236}">
              <a16:creationId xmlns:a16="http://schemas.microsoft.com/office/drawing/2014/main" xmlns="" id="{00000000-0008-0000-0600-000023030000}"/>
            </a:ext>
          </a:extLst>
        </xdr:cNvPr>
        <xdr:cNvSpPr/>
      </xdr:nvSpPr>
      <xdr:spPr>
        <a:xfrm>
          <a:off x="212725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69232</xdr:rowOff>
    </xdr:from>
    <xdr:ext cx="378565"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4017" y="10184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148145</xdr:rowOff>
    </xdr:from>
    <xdr:to>
      <xdr:col>107</xdr:col>
      <xdr:colOff>101600</xdr:colOff>
      <xdr:row>59</xdr:row>
      <xdr:rowOff>78295</xdr:rowOff>
    </xdr:to>
    <xdr:sp macro="" textlink="">
      <xdr:nvSpPr>
        <xdr:cNvPr id="805" name="楕円 804">
          <a:extLst>
            <a:ext uri="{FF2B5EF4-FFF2-40B4-BE49-F238E27FC236}">
              <a16:creationId xmlns:a16="http://schemas.microsoft.com/office/drawing/2014/main" xmlns="" id="{00000000-0008-0000-0600-000025030000}"/>
            </a:ext>
          </a:extLst>
        </xdr:cNvPr>
        <xdr:cNvSpPr/>
      </xdr:nvSpPr>
      <xdr:spPr>
        <a:xfrm>
          <a:off x="20383500" y="100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69422</xdr:rowOff>
    </xdr:from>
    <xdr:ext cx="378565"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0245017" y="10184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148184</xdr:rowOff>
    </xdr:from>
    <xdr:to>
      <xdr:col>102</xdr:col>
      <xdr:colOff>165100</xdr:colOff>
      <xdr:row>59</xdr:row>
      <xdr:rowOff>78334</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19494500" y="100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69461</xdr:rowOff>
    </xdr:from>
    <xdr:ext cx="378565"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6017" y="1018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148260</xdr:rowOff>
    </xdr:from>
    <xdr:to>
      <xdr:col>98</xdr:col>
      <xdr:colOff>38100</xdr:colOff>
      <xdr:row>59</xdr:row>
      <xdr:rowOff>78410</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18605500" y="100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69537</xdr:rowOff>
    </xdr:from>
    <xdr:ext cx="378565"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7017" y="1018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xmlns=""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a:extLst>
            <a:ext uri="{FF2B5EF4-FFF2-40B4-BE49-F238E27FC236}">
              <a16:creationId xmlns:a16="http://schemas.microsoft.com/office/drawing/2014/main" xmlns="" id="{00000000-0008-0000-0600-000045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a:extLst>
            <a:ext uri="{FF2B5EF4-FFF2-40B4-BE49-F238E27FC236}">
              <a16:creationId xmlns:a16="http://schemas.microsoft.com/office/drawing/2014/main" xmlns="" id="{00000000-0008-0000-0600-000047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68921</xdr:rowOff>
    </xdr:from>
    <xdr:to>
      <xdr:col>116</xdr:col>
      <xdr:colOff>63500</xdr:colOff>
      <xdr:row>76</xdr:row>
      <xdr:rowOff>73090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1323300" y="13099121"/>
          <a:ext cx="8382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2" name="繰出金平均値テキスト">
          <a:extLst>
            <a:ext uri="{FF2B5EF4-FFF2-40B4-BE49-F238E27FC236}">
              <a16:creationId xmlns:a16="http://schemas.microsoft.com/office/drawing/2014/main" xmlns="" id="{00000000-0008-0000-0600-00004A030000}"/>
            </a:ext>
          </a:extLst>
        </xdr:cNvPr>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a:extLst>
            <a:ext uri="{FF2B5EF4-FFF2-40B4-BE49-F238E27FC236}">
              <a16:creationId xmlns:a16="http://schemas.microsoft.com/office/drawing/2014/main" xmlns="" id="{00000000-0008-0000-0600-00004B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68824</xdr:rowOff>
    </xdr:from>
    <xdr:to>
      <xdr:col>111</xdr:col>
      <xdr:colOff>177800</xdr:colOff>
      <xdr:row>76</xdr:row>
      <xdr:rowOff>73090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0434300" y="13099024"/>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a:extLst>
            <a:ext uri="{FF2B5EF4-FFF2-40B4-BE49-F238E27FC236}">
              <a16:creationId xmlns:a16="http://schemas.microsoft.com/office/drawing/2014/main" xmlns="" id="{00000000-0008-0000-0600-00004D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47335</xdr:rowOff>
    </xdr:from>
    <xdr:to>
      <xdr:col>107</xdr:col>
      <xdr:colOff>50800</xdr:colOff>
      <xdr:row>76</xdr:row>
      <xdr:rowOff>68824</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9545300" y="13077535"/>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36057</xdr:rowOff>
    </xdr:from>
    <xdr:to>
      <xdr:col>102</xdr:col>
      <xdr:colOff>114300</xdr:colOff>
      <xdr:row>76</xdr:row>
      <xdr:rowOff>47335</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656300" y="13066257"/>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18121</xdr:rowOff>
    </xdr:from>
    <xdr:to>
      <xdr:col>116</xdr:col>
      <xdr:colOff>114300</xdr:colOff>
      <xdr:row>76</xdr:row>
      <xdr:rowOff>119721</xdr:rowOff>
    </xdr:to>
    <xdr:sp macro="" textlink="">
      <xdr:nvSpPr>
        <xdr:cNvPr id="860" name="楕円 859">
          <a:extLst>
            <a:ext uri="{FF2B5EF4-FFF2-40B4-BE49-F238E27FC236}">
              <a16:creationId xmlns:a16="http://schemas.microsoft.com/office/drawing/2014/main" xmlns="" id="{00000000-0008-0000-0600-00005C030000}"/>
            </a:ext>
          </a:extLst>
        </xdr:cNvPr>
        <xdr:cNvSpPr/>
      </xdr:nvSpPr>
      <xdr:spPr>
        <a:xfrm>
          <a:off x="22110700" y="1304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167998</xdr:rowOff>
    </xdr:from>
    <xdr:ext cx="534377" cy="259045"/>
    <xdr:sp macro="" textlink="">
      <xdr:nvSpPr>
        <xdr:cNvPr id="861" name="繰出金該当値テキスト">
          <a:extLst>
            <a:ext uri="{FF2B5EF4-FFF2-40B4-BE49-F238E27FC236}">
              <a16:creationId xmlns:a16="http://schemas.microsoft.com/office/drawing/2014/main" xmlns="" id="{00000000-0008-0000-0600-00005D030000}"/>
            </a:ext>
          </a:extLst>
        </xdr:cNvPr>
        <xdr:cNvSpPr txBox="1"/>
      </xdr:nvSpPr>
      <xdr:spPr>
        <a:xfrm>
          <a:off x="22212300" y="130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22290</xdr:rowOff>
    </xdr:from>
    <xdr:to>
      <xdr:col>112</xdr:col>
      <xdr:colOff>38100</xdr:colOff>
      <xdr:row>76</xdr:row>
      <xdr:rowOff>123890</xdr:rowOff>
    </xdr:to>
    <xdr:sp macro="" textlink="">
      <xdr:nvSpPr>
        <xdr:cNvPr id="862" name="楕円 861">
          <a:extLst>
            <a:ext uri="{FF2B5EF4-FFF2-40B4-BE49-F238E27FC236}">
              <a16:creationId xmlns:a16="http://schemas.microsoft.com/office/drawing/2014/main" xmlns="" id="{00000000-0008-0000-0600-00005E030000}"/>
            </a:ext>
          </a:extLst>
        </xdr:cNvPr>
        <xdr:cNvSpPr/>
      </xdr:nvSpPr>
      <xdr:spPr>
        <a:xfrm>
          <a:off x="21272500" y="130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115017</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056111" y="131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18024</xdr:rowOff>
    </xdr:from>
    <xdr:to>
      <xdr:col>107</xdr:col>
      <xdr:colOff>101600</xdr:colOff>
      <xdr:row>76</xdr:row>
      <xdr:rowOff>119624</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0383500" y="13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110751</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167111" y="1314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167985</xdr:rowOff>
    </xdr:from>
    <xdr:to>
      <xdr:col>102</xdr:col>
      <xdr:colOff>165100</xdr:colOff>
      <xdr:row>76</xdr:row>
      <xdr:rowOff>98135</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19494500" y="130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89262</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78111" y="1311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156707</xdr:rowOff>
    </xdr:from>
    <xdr:to>
      <xdr:col>98</xdr:col>
      <xdr:colOff>38100</xdr:colOff>
      <xdr:row>76</xdr:row>
      <xdr:rowOff>86857</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18605500" y="130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77984</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89111" y="1310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xmlns=""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xmlns=""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xmlns=""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xmlns=""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xmlns=""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xmlns=""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xmlns=""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xmlns=""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xmlns=""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xmlns=""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普通建設事業費（うち更新整備）及び積立金を除く項目で類似団体平均と比較して低い状況となっている。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令和２年度の特徴としては、松田小学校整備事業及び防災行政無線デジタル化改修事業により普通建設事業費（うち更新整備）が増加、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財政調整基金への積立により積立金が増加し、類似団体内平均を上回った。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また、類似団体内順位はほとんど変わらないものの、特別定額給付金事業により補助費が大きく増加した。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10,931
10,814
37.75
7,003,274
6,621,228
371,581
3,024,979
4,790,005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23571</xdr:rowOff>
    </xdr:from>
    <xdr:to>
      <xdr:col>24</xdr:col>
      <xdr:colOff>63500</xdr:colOff>
      <xdr:row>34</xdr:row>
      <xdr:rowOff>74549</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3797300" y="5852871"/>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8026</xdr:rowOff>
    </xdr:from>
    <xdr:to>
      <xdr:col>19</xdr:col>
      <xdr:colOff>177800</xdr:colOff>
      <xdr:row>34</xdr:row>
      <xdr:rowOff>23571</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583732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151130</xdr:rowOff>
    </xdr:from>
    <xdr:to>
      <xdr:col>15</xdr:col>
      <xdr:colOff>50800</xdr:colOff>
      <xdr:row>34</xdr:row>
      <xdr:rowOff>8026</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019300" y="5808980"/>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151130</xdr:rowOff>
    </xdr:from>
    <xdr:to>
      <xdr:col>10</xdr:col>
      <xdr:colOff>114300</xdr:colOff>
      <xdr:row>33</xdr:row>
      <xdr:rowOff>160503</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1130300" y="5808980"/>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23749</xdr:rowOff>
    </xdr:from>
    <xdr:to>
      <xdr:col>24</xdr:col>
      <xdr:colOff>114300</xdr:colOff>
      <xdr:row>34</xdr:row>
      <xdr:rowOff>125349</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58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46626</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570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144221</xdr:rowOff>
    </xdr:from>
    <xdr:to>
      <xdr:col>20</xdr:col>
      <xdr:colOff>38100</xdr:colOff>
      <xdr:row>34</xdr:row>
      <xdr:rowOff>74371</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58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90898</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55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128676</xdr:rowOff>
    </xdr:from>
    <xdr:to>
      <xdr:col>15</xdr:col>
      <xdr:colOff>101600</xdr:colOff>
      <xdr:row>34</xdr:row>
      <xdr:rowOff>58826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75353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55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100330</xdr:rowOff>
    </xdr:from>
    <xdr:to>
      <xdr:col>10</xdr:col>
      <xdr:colOff>165100</xdr:colOff>
      <xdr:row>34</xdr:row>
      <xdr:rowOff>30480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47007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109703</xdr:rowOff>
    </xdr:from>
    <xdr:to>
      <xdr:col>6</xdr:col>
      <xdr:colOff>38100</xdr:colOff>
      <xdr:row>34</xdr:row>
      <xdr:rowOff>39853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576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56380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554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xmlns=""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xmlns=""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xmlns=""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141723</xdr:rowOff>
    </xdr:from>
    <xdr:to>
      <xdr:col>24</xdr:col>
      <xdr:colOff>63500</xdr:colOff>
      <xdr:row>57</xdr:row>
      <xdr:rowOff>159348</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3797300" y="9571473"/>
          <a:ext cx="838200" cy="36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a:extLst>
            <a:ext uri="{FF2B5EF4-FFF2-40B4-BE49-F238E27FC236}">
              <a16:creationId xmlns:a16="http://schemas.microsoft.com/office/drawing/2014/main" xmlns="" id="{00000000-0008-0000-0700-000073000000}"/>
            </a:ext>
          </a:extLst>
        </xdr:cNvPr>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xmlns=""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142846</xdr:rowOff>
    </xdr:from>
    <xdr:to>
      <xdr:col>19</xdr:col>
      <xdr:colOff>177800</xdr:colOff>
      <xdr:row>57</xdr:row>
      <xdr:rowOff>159348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2908300" y="9915496"/>
          <a:ext cx="889000" cy="1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a:extLst>
            <a:ext uri="{FF2B5EF4-FFF2-40B4-BE49-F238E27FC236}">
              <a16:creationId xmlns:a16="http://schemas.microsoft.com/office/drawing/2014/main" xmlns="" id="{00000000-0008-0000-0700-000077000000}"/>
            </a:ext>
          </a:extLst>
        </xdr:cNvPr>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130001</xdr:rowOff>
    </xdr:from>
    <xdr:to>
      <xdr:col>15</xdr:col>
      <xdr:colOff>50800</xdr:colOff>
      <xdr:row>57</xdr:row>
      <xdr:rowOff>142846</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019300" y="9902651"/>
          <a:ext cx="8890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130001</xdr:rowOff>
    </xdr:from>
    <xdr:to>
      <xdr:col>10</xdr:col>
      <xdr:colOff>114300</xdr:colOff>
      <xdr:row>57</xdr:row>
      <xdr:rowOff>156678</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1130300" y="9902651"/>
          <a:ext cx="8890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90923</xdr:rowOff>
    </xdr:from>
    <xdr:to>
      <xdr:col>24</xdr:col>
      <xdr:colOff>114300</xdr:colOff>
      <xdr:row>56</xdr:row>
      <xdr:rowOff>21073</xdr:rowOff>
    </xdr:to>
    <xdr:sp macro="" textlink="">
      <xdr:nvSpPr>
        <xdr:cNvPr id="133" name="楕円 132">
          <a:extLst>
            <a:ext uri="{FF2B5EF4-FFF2-40B4-BE49-F238E27FC236}">
              <a16:creationId xmlns:a16="http://schemas.microsoft.com/office/drawing/2014/main" xmlns="" id="{00000000-0008-0000-0700-000085000000}"/>
            </a:ext>
          </a:extLst>
        </xdr:cNvPr>
        <xdr:cNvSpPr/>
      </xdr:nvSpPr>
      <xdr:spPr>
        <a:xfrm>
          <a:off x="4584700" y="95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69350</xdr:rowOff>
    </xdr:from>
    <xdr:ext cx="599010" cy="259045"/>
    <xdr:sp macro="" textlink="">
      <xdr:nvSpPr>
        <xdr:cNvPr id="134" name="総務費該当値テキスト">
          <a:extLst>
            <a:ext uri="{FF2B5EF4-FFF2-40B4-BE49-F238E27FC236}">
              <a16:creationId xmlns:a16="http://schemas.microsoft.com/office/drawing/2014/main" xmlns="" id="{00000000-0008-0000-0700-000086000000}"/>
            </a:ext>
          </a:extLst>
        </xdr:cNvPr>
        <xdr:cNvSpPr txBox="1"/>
      </xdr:nvSpPr>
      <xdr:spPr>
        <a:xfrm>
          <a:off x="4686300" y="949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108548</xdr:rowOff>
    </xdr:from>
    <xdr:to>
      <xdr:col>20</xdr:col>
      <xdr:colOff>38100</xdr:colOff>
      <xdr:row>58</xdr:row>
      <xdr:rowOff>38698</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3746500" y="988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29825</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530111" y="99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92046</xdr:rowOff>
    </xdr:from>
    <xdr:to>
      <xdr:col>15</xdr:col>
      <xdr:colOff>101600</xdr:colOff>
      <xdr:row>58</xdr:row>
      <xdr:rowOff>22196</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2857500" y="986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13323</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641111" y="995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79201</xdr:rowOff>
    </xdr:from>
    <xdr:to>
      <xdr:col>10</xdr:col>
      <xdr:colOff>165100</xdr:colOff>
      <xdr:row>58</xdr:row>
      <xdr:rowOff>9351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1968500" y="985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478</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752111" y="994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105878</xdr:rowOff>
    </xdr:from>
    <xdr:to>
      <xdr:col>6</xdr:col>
      <xdr:colOff>38100</xdr:colOff>
      <xdr:row>58</xdr:row>
      <xdr:rowOff>36028</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079500" y="987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27155</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863111" y="997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36747</xdr:rowOff>
    </xdr:from>
    <xdr:to>
      <xdr:col>24</xdr:col>
      <xdr:colOff>63500</xdr:colOff>
      <xdr:row>78</xdr:row>
      <xdr:rowOff>112421</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3409847"/>
          <a:ext cx="838200" cy="7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112421</xdr:rowOff>
    </xdr:from>
    <xdr:to>
      <xdr:col>19</xdr:col>
      <xdr:colOff>177800</xdr:colOff>
      <xdr:row>78</xdr:row>
      <xdr:rowOff>150231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2908300" y="13485521"/>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95352</xdr:rowOff>
    </xdr:from>
    <xdr:to>
      <xdr:col>15</xdr:col>
      <xdr:colOff>50800</xdr:colOff>
      <xdr:row>78</xdr:row>
      <xdr:rowOff>150231</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2019300" y="13468452"/>
          <a:ext cx="889000" cy="5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95352</xdr:rowOff>
    </xdr:from>
    <xdr:to>
      <xdr:col>10</xdr:col>
      <xdr:colOff>114300</xdr:colOff>
      <xdr:row>78</xdr:row>
      <xdr:rowOff>160229</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1130300" y="13468452"/>
          <a:ext cx="889000" cy="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157397</xdr:rowOff>
    </xdr:from>
    <xdr:to>
      <xdr:col>24</xdr:col>
      <xdr:colOff>114300</xdr:colOff>
      <xdr:row>78</xdr:row>
      <xdr:rowOff>87547</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4584700" y="133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72324</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327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61621</xdr:rowOff>
    </xdr:from>
    <xdr:to>
      <xdr:col>20</xdr:col>
      <xdr:colOff>38100</xdr:colOff>
      <xdr:row>78</xdr:row>
      <xdr:rowOff>163221</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3746500" y="134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154348</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5" y="1352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99431</xdr:rowOff>
    </xdr:from>
    <xdr:to>
      <xdr:col>15</xdr:col>
      <xdr:colOff>101600</xdr:colOff>
      <xdr:row>79</xdr:row>
      <xdr:rowOff>29581</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2857500" y="1347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20708</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5" y="1356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44552</xdr:rowOff>
    </xdr:from>
    <xdr:to>
      <xdr:col>10</xdr:col>
      <xdr:colOff>165100</xdr:colOff>
      <xdr:row>78</xdr:row>
      <xdr:rowOff>146152</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968500" y="134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137279</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5" y="135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109429</xdr:rowOff>
    </xdr:from>
    <xdr:to>
      <xdr:col>6</xdr:col>
      <xdr:colOff>38100</xdr:colOff>
      <xdr:row>79</xdr:row>
      <xdr:rowOff>39579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079500" y="134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30706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5" y="1357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105519</xdr:rowOff>
    </xdr:from>
    <xdr:to>
      <xdr:col>24</xdr:col>
      <xdr:colOff>63500</xdr:colOff>
      <xdr:row>97</xdr:row>
      <xdr:rowOff>134040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736169"/>
          <a:ext cx="8382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67963</xdr:rowOff>
    </xdr:from>
    <xdr:to>
      <xdr:col>19</xdr:col>
      <xdr:colOff>177800</xdr:colOff>
      <xdr:row>97</xdr:row>
      <xdr:rowOff>134040</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2908300" y="16698613"/>
          <a:ext cx="889000" cy="6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67963</xdr:rowOff>
    </xdr:from>
    <xdr:to>
      <xdr:col>15</xdr:col>
      <xdr:colOff>50800</xdr:colOff>
      <xdr:row>97</xdr:row>
      <xdr:rowOff>166022</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019300" y="16698613"/>
          <a:ext cx="889000" cy="9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160807</xdr:rowOff>
    </xdr:from>
    <xdr:to>
      <xdr:col>10</xdr:col>
      <xdr:colOff>114300</xdr:colOff>
      <xdr:row>97</xdr:row>
      <xdr:rowOff>166022</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1130300" y="16791457"/>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54719</xdr:rowOff>
    </xdr:from>
    <xdr:to>
      <xdr:col>24</xdr:col>
      <xdr:colOff>114300</xdr:colOff>
      <xdr:row>97</xdr:row>
      <xdr:rowOff>156319</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6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141096</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6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83240</xdr:rowOff>
    </xdr:from>
    <xdr:to>
      <xdr:col>20</xdr:col>
      <xdr:colOff>38100</xdr:colOff>
      <xdr:row>98</xdr:row>
      <xdr:rowOff>13390</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7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4517</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8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17163</xdr:rowOff>
    </xdr:from>
    <xdr:to>
      <xdr:col>15</xdr:col>
      <xdr:colOff>101600</xdr:colOff>
      <xdr:row>97</xdr:row>
      <xdr:rowOff>118763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64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109890</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7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115222</xdr:rowOff>
    </xdr:from>
    <xdr:to>
      <xdr:col>10</xdr:col>
      <xdr:colOff>165100</xdr:colOff>
      <xdr:row>98</xdr:row>
      <xdr:rowOff>45372</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7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36499</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83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110007</xdr:rowOff>
    </xdr:from>
    <xdr:to>
      <xdr:col>6</xdr:col>
      <xdr:colOff>38100</xdr:colOff>
      <xdr:row>98</xdr:row>
      <xdr:rowOff>40157</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7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31284</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142367</xdr:rowOff>
    </xdr:from>
    <xdr:to>
      <xdr:col>55</xdr:col>
      <xdr:colOff>0</xdr:colOff>
      <xdr:row>37</xdr:row>
      <xdr:rowOff>151892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486017"/>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116095</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459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120269</xdr:rowOff>
    </xdr:from>
    <xdr:to>
      <xdr:col>50</xdr:col>
      <xdr:colOff>114300</xdr:colOff>
      <xdr:row>37</xdr:row>
      <xdr:rowOff>142367</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46391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34942</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120269</xdr:rowOff>
    </xdr:from>
    <xdr:to>
      <xdr:col>45</xdr:col>
      <xdr:colOff>177800</xdr:colOff>
      <xdr:row>37</xdr:row>
      <xdr:rowOff>133985</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7861300" y="646391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3319</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61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133985</xdr:rowOff>
    </xdr:from>
    <xdr:to>
      <xdr:col>41</xdr:col>
      <xdr:colOff>50800</xdr:colOff>
      <xdr:row>37</xdr:row>
      <xdr:rowOff>143510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6972300" y="64776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17797</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101092</xdr:rowOff>
    </xdr:from>
    <xdr:to>
      <xdr:col>55</xdr:col>
      <xdr:colOff>50800</xdr:colOff>
      <xdr:row>38</xdr:row>
      <xdr:rowOff>31242</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4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123969</xdr:rowOff>
    </xdr:from>
    <xdr:ext cx="378565"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296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91567</xdr:rowOff>
    </xdr:from>
    <xdr:to>
      <xdr:col>50</xdr:col>
      <xdr:colOff>165100</xdr:colOff>
      <xdr:row>38</xdr:row>
      <xdr:rowOff>21717</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38244</xdr:rowOff>
    </xdr:from>
    <xdr:ext cx="378565"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50017" y="6210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69469</xdr:rowOff>
    </xdr:from>
    <xdr:to>
      <xdr:col>46</xdr:col>
      <xdr:colOff>38100</xdr:colOff>
      <xdr:row>37</xdr:row>
      <xdr:rowOff>171069</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16146</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61017" y="6188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83185</xdr:rowOff>
    </xdr:from>
    <xdr:to>
      <xdr:col>41</xdr:col>
      <xdr:colOff>101600</xdr:colOff>
      <xdr:row>38</xdr:row>
      <xdr:rowOff>13335</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29862</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72017" y="6202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92710</xdr:rowOff>
    </xdr:from>
    <xdr:to>
      <xdr:col>36</xdr:col>
      <xdr:colOff>165100</xdr:colOff>
      <xdr:row>38</xdr:row>
      <xdr:rowOff>22860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13987</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3017" y="652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144255</xdr:rowOff>
    </xdr:from>
    <xdr:to>
      <xdr:col>55</xdr:col>
      <xdr:colOff>0</xdr:colOff>
      <xdr:row>57</xdr:row>
      <xdr:rowOff>150273</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9639300" y="9916905"/>
          <a:ext cx="8382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141569</xdr:rowOff>
    </xdr:from>
    <xdr:to>
      <xdr:col>50</xdr:col>
      <xdr:colOff>114300</xdr:colOff>
      <xdr:row>57</xdr:row>
      <xdr:rowOff>150273</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8750300" y="9914219"/>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139283</xdr:rowOff>
    </xdr:from>
    <xdr:to>
      <xdr:col>45</xdr:col>
      <xdr:colOff>177800</xdr:colOff>
      <xdr:row>57</xdr:row>
      <xdr:rowOff>141569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7861300" y="99119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112897</xdr:rowOff>
    </xdr:from>
    <xdr:to>
      <xdr:col>41</xdr:col>
      <xdr:colOff>50800</xdr:colOff>
      <xdr:row>57</xdr:row>
      <xdr:rowOff>139283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6972300" y="9885547"/>
          <a:ext cx="889000" cy="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93455</xdr:rowOff>
    </xdr:from>
    <xdr:to>
      <xdr:col>55</xdr:col>
      <xdr:colOff>50800</xdr:colOff>
      <xdr:row>58</xdr:row>
      <xdr:rowOff>23605</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98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8382</xdr:rowOff>
    </xdr:from>
    <xdr:ext cx="469744"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78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99473</xdr:rowOff>
    </xdr:from>
    <xdr:to>
      <xdr:col>50</xdr:col>
      <xdr:colOff>165100</xdr:colOff>
      <xdr:row>58</xdr:row>
      <xdr:rowOff>29623</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98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20750</xdr:rowOff>
    </xdr:from>
    <xdr:ext cx="469744"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04428" y="996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90769</xdr:rowOff>
    </xdr:from>
    <xdr:to>
      <xdr:col>46</xdr:col>
      <xdr:colOff>38100</xdr:colOff>
      <xdr:row>58</xdr:row>
      <xdr:rowOff>20919</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986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12046</xdr:rowOff>
    </xdr:from>
    <xdr:ext cx="469744"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15428" y="995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88483</xdr:rowOff>
    </xdr:from>
    <xdr:to>
      <xdr:col>41</xdr:col>
      <xdr:colOff>101600</xdr:colOff>
      <xdr:row>58</xdr:row>
      <xdr:rowOff>18633</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986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9760</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99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62097</xdr:rowOff>
    </xdr:from>
    <xdr:to>
      <xdr:col>36</xdr:col>
      <xdr:colOff>165100</xdr:colOff>
      <xdr:row>57</xdr:row>
      <xdr:rowOff>163697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98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154824</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992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95377</xdr:rowOff>
    </xdr:from>
    <xdr:to>
      <xdr:col>55</xdr:col>
      <xdr:colOff>0</xdr:colOff>
      <xdr:row>78</xdr:row>
      <xdr:rowOff>111989</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3468477"/>
          <a:ext cx="8382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110413</xdr:rowOff>
    </xdr:from>
    <xdr:to>
      <xdr:col>50</xdr:col>
      <xdr:colOff>114300</xdr:colOff>
      <xdr:row>78</xdr:row>
      <xdr:rowOff>111989</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8750300" y="13483513"/>
          <a:ext cx="889000" cy="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110413</xdr:rowOff>
    </xdr:from>
    <xdr:to>
      <xdr:col>45</xdr:col>
      <xdr:colOff>177800</xdr:colOff>
      <xdr:row>78</xdr:row>
      <xdr:rowOff>126695</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7861300" y="13483513"/>
          <a:ext cx="889000" cy="1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121107</xdr:rowOff>
    </xdr:from>
    <xdr:to>
      <xdr:col>41</xdr:col>
      <xdr:colOff>50800</xdr:colOff>
      <xdr:row>78</xdr:row>
      <xdr:rowOff>126695</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6972300" y="13494207"/>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44577</xdr:rowOff>
    </xdr:from>
    <xdr:to>
      <xdr:col>55</xdr:col>
      <xdr:colOff>50800</xdr:colOff>
      <xdr:row>78</xdr:row>
      <xdr:rowOff>146177</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4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130954</xdr:rowOff>
    </xdr:from>
    <xdr:ext cx="469744"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33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61189</xdr:rowOff>
    </xdr:from>
    <xdr:to>
      <xdr:col>50</xdr:col>
      <xdr:colOff>165100</xdr:colOff>
      <xdr:row>78</xdr:row>
      <xdr:rowOff>162789</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43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153916</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04428" y="1352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59613</xdr:rowOff>
    </xdr:from>
    <xdr:to>
      <xdr:col>46</xdr:col>
      <xdr:colOff>38100</xdr:colOff>
      <xdr:row>78</xdr:row>
      <xdr:rowOff>161213</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4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152340</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15428" y="1352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75895</xdr:rowOff>
    </xdr:from>
    <xdr:to>
      <xdr:col>41</xdr:col>
      <xdr:colOff>101600</xdr:colOff>
      <xdr:row>79</xdr:row>
      <xdr:rowOff>6045</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4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168622</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26428" y="1354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70307</xdr:rowOff>
    </xdr:from>
    <xdr:to>
      <xdr:col>36</xdr:col>
      <xdr:colOff>165100</xdr:colOff>
      <xdr:row>79</xdr:row>
      <xdr:rowOff>457</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44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163034</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37428" y="1353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67611</xdr:rowOff>
    </xdr:from>
    <xdr:to>
      <xdr:col>55</xdr:col>
      <xdr:colOff>0</xdr:colOff>
      <xdr:row>96</xdr:row>
      <xdr:rowOff>159331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9639300" y="16526811"/>
          <a:ext cx="838200" cy="9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xmlns=""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41928</xdr:rowOff>
    </xdr:from>
    <xdr:to>
      <xdr:col>50</xdr:col>
      <xdr:colOff>114300</xdr:colOff>
      <xdr:row>96</xdr:row>
      <xdr:rowOff>67611</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8750300" y="16329678"/>
          <a:ext cx="889000" cy="19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41928</xdr:rowOff>
    </xdr:from>
    <xdr:to>
      <xdr:col>45</xdr:col>
      <xdr:colOff>177800</xdr:colOff>
      <xdr:row>96</xdr:row>
      <xdr:rowOff>131659</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7861300" y="16329678"/>
          <a:ext cx="889000" cy="26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71888</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83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131659</xdr:rowOff>
    </xdr:from>
    <xdr:to>
      <xdr:col>41</xdr:col>
      <xdr:colOff>50800</xdr:colOff>
      <xdr:row>96</xdr:row>
      <xdr:rowOff>135768</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6972300" y="16590859"/>
          <a:ext cx="889000" cy="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108531</xdr:rowOff>
    </xdr:from>
    <xdr:to>
      <xdr:col>55</xdr:col>
      <xdr:colOff>50800</xdr:colOff>
      <xdr:row>97</xdr:row>
      <xdr:rowOff>38681</xdr:rowOff>
    </xdr:to>
    <xdr:sp macro="" textlink="">
      <xdr:nvSpPr>
        <xdr:cNvPr id="470" name="楕円 469">
          <a:extLst>
            <a:ext uri="{FF2B5EF4-FFF2-40B4-BE49-F238E27FC236}">
              <a16:creationId xmlns:a16="http://schemas.microsoft.com/office/drawing/2014/main" xmlns="" id="{00000000-0008-0000-0700-0000D6010000}"/>
            </a:ext>
          </a:extLst>
        </xdr:cNvPr>
        <xdr:cNvSpPr/>
      </xdr:nvSpPr>
      <xdr:spPr>
        <a:xfrm>
          <a:off x="10426700" y="165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23458</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48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16811</xdr:rowOff>
    </xdr:from>
    <xdr:to>
      <xdr:col>50</xdr:col>
      <xdr:colOff>165100</xdr:colOff>
      <xdr:row>96</xdr:row>
      <xdr:rowOff>118411</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9588500" y="164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109538</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5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162578</xdr:rowOff>
    </xdr:from>
    <xdr:to>
      <xdr:col>46</xdr:col>
      <xdr:colOff>38100</xdr:colOff>
      <xdr:row>95</xdr:row>
      <xdr:rowOff>92728</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8699500" y="162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109255</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05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80859</xdr:rowOff>
    </xdr:from>
    <xdr:to>
      <xdr:col>41</xdr:col>
      <xdr:colOff>101600</xdr:colOff>
      <xdr:row>97</xdr:row>
      <xdr:rowOff>11009</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7810500" y="165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2136</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63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84968</xdr:rowOff>
    </xdr:from>
    <xdr:to>
      <xdr:col>36</xdr:col>
      <xdr:colOff>165100</xdr:colOff>
      <xdr:row>97</xdr:row>
      <xdr:rowOff>15118</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6921500" y="165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6245</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63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xmlns=""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xmlns=""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82898</xdr:rowOff>
    </xdr:from>
    <xdr:to>
      <xdr:col>85</xdr:col>
      <xdr:colOff>127000</xdr:colOff>
      <xdr:row>37</xdr:row>
      <xdr:rowOff>127867</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5481300" y="6426548"/>
          <a:ext cx="8382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a:extLst>
            <a:ext uri="{FF2B5EF4-FFF2-40B4-BE49-F238E27FC236}">
              <a16:creationId xmlns:a16="http://schemas.microsoft.com/office/drawing/2014/main" xmlns="" id="{00000000-0008-0000-0700-0000FF01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xmlns=""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82898</xdr:rowOff>
    </xdr:from>
    <xdr:to>
      <xdr:col>81</xdr:col>
      <xdr:colOff>50800</xdr:colOff>
      <xdr:row>38</xdr:row>
      <xdr:rowOff>63217</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4592300" y="6426548"/>
          <a:ext cx="889000" cy="15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8794</xdr:rowOff>
    </xdr:from>
    <xdr:ext cx="534377"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5214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42001</xdr:rowOff>
    </xdr:from>
    <xdr:to>
      <xdr:col>76</xdr:col>
      <xdr:colOff>114300</xdr:colOff>
      <xdr:row>38</xdr:row>
      <xdr:rowOff>63217</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3703300" y="6557101"/>
          <a:ext cx="889000" cy="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42001</xdr:rowOff>
    </xdr:from>
    <xdr:to>
      <xdr:col>71</xdr:col>
      <xdr:colOff>177800</xdr:colOff>
      <xdr:row>38</xdr:row>
      <xdr:rowOff>77825</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2814300" y="6557101"/>
          <a:ext cx="889000" cy="3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77067</xdr:rowOff>
    </xdr:from>
    <xdr:to>
      <xdr:col>85</xdr:col>
      <xdr:colOff>177800</xdr:colOff>
      <xdr:row>38</xdr:row>
      <xdr:rowOff>7217</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6268700" y="64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55494</xdr:rowOff>
    </xdr:from>
    <xdr:ext cx="534377" cy="259045"/>
    <xdr:sp macro="" textlink="">
      <xdr:nvSpPr>
        <xdr:cNvPr id="530" name="消防費該当値テキスト">
          <a:extLst>
            <a:ext uri="{FF2B5EF4-FFF2-40B4-BE49-F238E27FC236}">
              <a16:creationId xmlns:a16="http://schemas.microsoft.com/office/drawing/2014/main" xmlns="" id="{00000000-0008-0000-0700-000012020000}"/>
            </a:ext>
          </a:extLst>
        </xdr:cNvPr>
        <xdr:cNvSpPr txBox="1"/>
      </xdr:nvSpPr>
      <xdr:spPr>
        <a:xfrm>
          <a:off x="16370300" y="639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32098</xdr:rowOff>
    </xdr:from>
    <xdr:to>
      <xdr:col>81</xdr:col>
      <xdr:colOff>101600</xdr:colOff>
      <xdr:row>37</xdr:row>
      <xdr:rowOff>133698</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5430500" y="63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150225</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15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12417</xdr:rowOff>
    </xdr:from>
    <xdr:to>
      <xdr:col>76</xdr:col>
      <xdr:colOff>165100</xdr:colOff>
      <xdr:row>38</xdr:row>
      <xdr:rowOff>114017</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4541500" y="652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105144</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62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162651</xdr:rowOff>
    </xdr:from>
    <xdr:to>
      <xdr:col>72</xdr:col>
      <xdr:colOff>38100</xdr:colOff>
      <xdr:row>38</xdr:row>
      <xdr:rowOff>92801</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3652500" y="650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83928</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59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27025</xdr:rowOff>
    </xdr:from>
    <xdr:to>
      <xdr:col>67</xdr:col>
      <xdr:colOff>101600</xdr:colOff>
      <xdr:row>38</xdr:row>
      <xdr:rowOff>128625</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2763500" y="65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119752</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6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xmlns=""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xmlns=""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17914</xdr:rowOff>
    </xdr:from>
    <xdr:to>
      <xdr:col>85</xdr:col>
      <xdr:colOff>127000</xdr:colOff>
      <xdr:row>58</xdr:row>
      <xdr:rowOff>46000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5481300" y="9790564"/>
          <a:ext cx="838200" cy="19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68" name="教育費平均値テキスト">
          <a:extLst>
            <a:ext uri="{FF2B5EF4-FFF2-40B4-BE49-F238E27FC236}">
              <a16:creationId xmlns:a16="http://schemas.microsoft.com/office/drawing/2014/main" xmlns="" id="{00000000-0008-0000-0700-000038020000}"/>
            </a:ext>
          </a:extLst>
        </xdr:cNvPr>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46000</xdr:rowOff>
    </xdr:from>
    <xdr:to>
      <xdr:col>81</xdr:col>
      <xdr:colOff>50800</xdr:colOff>
      <xdr:row>58</xdr:row>
      <xdr:rowOff>60654</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4592300" y="9990100"/>
          <a:ext cx="889000" cy="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54398</xdr:rowOff>
    </xdr:from>
    <xdr:to>
      <xdr:col>76</xdr:col>
      <xdr:colOff>114300</xdr:colOff>
      <xdr:row>58</xdr:row>
      <xdr:rowOff>60654</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3703300" y="9998498"/>
          <a:ext cx="88900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54398</xdr:rowOff>
    </xdr:from>
    <xdr:to>
      <xdr:col>71</xdr:col>
      <xdr:colOff>177800</xdr:colOff>
      <xdr:row>58</xdr:row>
      <xdr:rowOff>58025</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2814300" y="9998498"/>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138564</xdr:rowOff>
    </xdr:from>
    <xdr:to>
      <xdr:col>85</xdr:col>
      <xdr:colOff>177800</xdr:colOff>
      <xdr:row>57</xdr:row>
      <xdr:rowOff>68714</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6268700" y="97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161441</xdr:rowOff>
    </xdr:from>
    <xdr:ext cx="534377" cy="259045"/>
    <xdr:sp macro="" textlink="">
      <xdr:nvSpPr>
        <xdr:cNvPr id="587" name="教育費該当値テキスト">
          <a:extLst>
            <a:ext uri="{FF2B5EF4-FFF2-40B4-BE49-F238E27FC236}">
              <a16:creationId xmlns:a16="http://schemas.microsoft.com/office/drawing/2014/main" xmlns="" id="{00000000-0008-0000-0700-00004B020000}"/>
            </a:ext>
          </a:extLst>
        </xdr:cNvPr>
        <xdr:cNvSpPr txBox="1"/>
      </xdr:nvSpPr>
      <xdr:spPr>
        <a:xfrm>
          <a:off x="16370300" y="95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166650</xdr:rowOff>
    </xdr:from>
    <xdr:to>
      <xdr:col>81</xdr:col>
      <xdr:colOff>101600</xdr:colOff>
      <xdr:row>58</xdr:row>
      <xdr:rowOff>96800</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5430500" y="99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87927</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14111" y="10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9854</xdr:rowOff>
    </xdr:from>
    <xdr:to>
      <xdr:col>76</xdr:col>
      <xdr:colOff>165100</xdr:colOff>
      <xdr:row>58</xdr:row>
      <xdr:rowOff>111454</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4541500" y="99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102581</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325111" y="100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3598</xdr:rowOff>
    </xdr:from>
    <xdr:to>
      <xdr:col>72</xdr:col>
      <xdr:colOff>38100</xdr:colOff>
      <xdr:row>58</xdr:row>
      <xdr:rowOff>105198</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3652500" y="994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96325</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36111" y="1004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7225</xdr:rowOff>
    </xdr:from>
    <xdr:to>
      <xdr:col>67</xdr:col>
      <xdr:colOff>101600</xdr:colOff>
      <xdr:row>58</xdr:row>
      <xdr:rowOff>108825</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2763500" y="99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99952</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47111" y="1004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76240</xdr:rowOff>
    </xdr:from>
    <xdr:to>
      <xdr:col>85</xdr:col>
      <xdr:colOff>127000</xdr:colOff>
      <xdr:row>78</xdr:row>
      <xdr:rowOff>106942</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5481300" y="13449340"/>
          <a:ext cx="8382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106942</xdr:rowOff>
    </xdr:from>
    <xdr:to>
      <xdr:col>81</xdr:col>
      <xdr:colOff>50800</xdr:colOff>
      <xdr:row>78</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4592300" y="13480042"/>
          <a:ext cx="889000" cy="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25440</xdr:rowOff>
    </xdr:from>
    <xdr:to>
      <xdr:col>85</xdr:col>
      <xdr:colOff>177800</xdr:colOff>
      <xdr:row>78</xdr:row>
      <xdr:rowOff>127040</xdr:rowOff>
    </xdr:to>
    <xdr:sp macro="" textlink="">
      <xdr:nvSpPr>
        <xdr:cNvPr id="641" name="楕円 640">
          <a:extLst>
            <a:ext uri="{FF2B5EF4-FFF2-40B4-BE49-F238E27FC236}">
              <a16:creationId xmlns:a16="http://schemas.microsoft.com/office/drawing/2014/main" xmlns="" id="{00000000-0008-0000-0700-000081020000}"/>
            </a:ext>
          </a:extLst>
        </xdr:cNvPr>
        <xdr:cNvSpPr/>
      </xdr:nvSpPr>
      <xdr:spPr>
        <a:xfrm>
          <a:off x="16268700" y="133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118784</xdr:rowOff>
    </xdr:from>
    <xdr:ext cx="469744"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32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56142</xdr:rowOff>
    </xdr:from>
    <xdr:to>
      <xdr:col>81</xdr:col>
      <xdr:colOff>101600</xdr:colOff>
      <xdr:row>78</xdr:row>
      <xdr:rowOff>157742</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5430500" y="134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148869</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46428" y="1352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xmlns=""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xmlns=""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117030</xdr:rowOff>
    </xdr:from>
    <xdr:to>
      <xdr:col>85</xdr:col>
      <xdr:colOff>127000</xdr:colOff>
      <xdr:row>97</xdr:row>
      <xdr:rowOff>147740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5481300" y="16747680"/>
          <a:ext cx="838200" cy="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a:extLst>
            <a:ext uri="{FF2B5EF4-FFF2-40B4-BE49-F238E27FC236}">
              <a16:creationId xmlns:a16="http://schemas.microsoft.com/office/drawing/2014/main" xmlns="" id="{00000000-0008-0000-0700-0000A8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xmlns=""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137871</xdr:rowOff>
    </xdr:from>
    <xdr:to>
      <xdr:col>81</xdr:col>
      <xdr:colOff>50800</xdr:colOff>
      <xdr:row>97</xdr:row>
      <xdr:rowOff>147740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4592300" y="16768521"/>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137871</xdr:rowOff>
    </xdr:from>
    <xdr:to>
      <xdr:col>76</xdr:col>
      <xdr:colOff>114300</xdr:colOff>
      <xdr:row>97</xdr:row>
      <xdr:rowOff>149972</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3703300" y="16768521"/>
          <a:ext cx="889000" cy="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149972</xdr:rowOff>
    </xdr:from>
    <xdr:to>
      <xdr:col>71</xdr:col>
      <xdr:colOff>177800</xdr:colOff>
      <xdr:row>97</xdr:row>
      <xdr:rowOff>152608</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2814300" y="16780622"/>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66230</xdr:rowOff>
    </xdr:from>
    <xdr:to>
      <xdr:col>85</xdr:col>
      <xdr:colOff>177800</xdr:colOff>
      <xdr:row>97</xdr:row>
      <xdr:rowOff>167830</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6268700" y="166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44657</xdr:rowOff>
    </xdr:from>
    <xdr:ext cx="534377" cy="259045"/>
    <xdr:sp macro="" textlink="">
      <xdr:nvSpPr>
        <xdr:cNvPr id="699" name="公債費該当値テキスト">
          <a:extLst>
            <a:ext uri="{FF2B5EF4-FFF2-40B4-BE49-F238E27FC236}">
              <a16:creationId xmlns:a16="http://schemas.microsoft.com/office/drawing/2014/main" xmlns="" id="{00000000-0008-0000-0700-0000BB020000}"/>
            </a:ext>
          </a:extLst>
        </xdr:cNvPr>
        <xdr:cNvSpPr txBox="1"/>
      </xdr:nvSpPr>
      <xdr:spPr>
        <a:xfrm>
          <a:off x="16370300" y="1667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96940</xdr:rowOff>
    </xdr:from>
    <xdr:to>
      <xdr:col>81</xdr:col>
      <xdr:colOff>101600</xdr:colOff>
      <xdr:row>98</xdr:row>
      <xdr:rowOff>27090</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5430500" y="167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18217</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14111" y="168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87071</xdr:rowOff>
    </xdr:from>
    <xdr:to>
      <xdr:col>76</xdr:col>
      <xdr:colOff>165100</xdr:colOff>
      <xdr:row>98</xdr:row>
      <xdr:rowOff>17221</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4541500" y="167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8348</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325111" y="168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99172</xdr:rowOff>
    </xdr:from>
    <xdr:to>
      <xdr:col>72</xdr:col>
      <xdr:colOff>38100</xdr:colOff>
      <xdr:row>98</xdr:row>
      <xdr:rowOff>29322</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3652500" y="1672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20449</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36111" y="1682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101808</xdr:rowOff>
    </xdr:from>
    <xdr:to>
      <xdr:col>67</xdr:col>
      <xdr:colOff>101600</xdr:colOff>
      <xdr:row>98</xdr:row>
      <xdr:rowOff>31958</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2763500" y="167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23085</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47111" y="1682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xmlns=""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xmlns=""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xmlns=""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xmlns=""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xmlns=""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xmlns=""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議会費、労働費及び教育費を除く項目で類似団体平均と比較して低い状況となっている。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令和２年度の特徴としては、松田小学校整備事業により教育費が増加し、類似団体内平均を上回った。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また、類似団体内順位はほとんど変わらないものの、特別定額給付金事業により総務費が大きく増加した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近年は、臨時財政対策債の償還費が嵩んできており公債費が増加傾向にあるため、計画的な財政運営が必要である。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着実に進めていることから、実質収支額は継続的に黒字を確保している。実質単年度収支においては、令和２年度は、普通交付税及び地方消費税交付金の増加に加え、財政調整基金に積み立てをしたことにより、標準財政規模比で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連結実質赤字比率において、過去赤字額が算出されたことはなく、常に黒字で推移している。</a:t>
          </a:r>
        </a:p>
        <a:p>
          <a:r>
            <a:rPr kumimoji="1" lang="ja-JP" altLang="en-US" sz="1400">
              <a:latin typeface="ＭＳ ゴシック" pitchFamily="49" charset="-128"/>
              <a:ea typeface="ＭＳ ゴシック" pitchFamily="49" charset="-128"/>
            </a:rPr>
            <a:t>令和２年度の黒字額の標準財政規模比を見ると一般会計では、対前年度比</a:t>
          </a:r>
          <a:r>
            <a:rPr kumimoji="1" lang="en-US" altLang="ja-JP" sz="1400">
              <a:latin typeface="ＭＳ ゴシック" pitchFamily="49" charset="-128"/>
              <a:ea typeface="ＭＳ ゴシック" pitchFamily="49" charset="-128"/>
            </a:rPr>
            <a:t>5.09</a:t>
          </a:r>
          <a:r>
            <a:rPr kumimoji="1" lang="ja-JP" altLang="en-US" sz="1400">
              <a:latin typeface="ＭＳ ゴシック" pitchFamily="49" charset="-128"/>
              <a:ea typeface="ＭＳ ゴシック" pitchFamily="49" charset="-128"/>
            </a:rPr>
            <a:t>ポイントの増となっている。その要因は、地方交付税及び地方消費税交付金の増によるところが大きい。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7003274</v>
      </c>
      <c r="BO4" s="395"/>
      <c r="BP4" s="395"/>
      <c r="BQ4" s="395"/>
      <c r="BR4" s="395"/>
      <c r="BS4" s="395"/>
      <c r="BT4" s="395"/>
      <c r="BU4" s="396"/>
      <c r="BV4" s="394">
        <v>4639701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12.3</v>
      </c>
      <c r="CU4" s="401"/>
      <c r="CV4" s="401"/>
      <c r="CW4" s="401"/>
      <c r="CX4" s="401"/>
      <c r="CY4" s="401"/>
      <c r="CZ4" s="401"/>
      <c r="DA4" s="402"/>
      <c r="DB4" s="400">
        <v>7.2</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6621228</v>
      </c>
      <c r="BO5" s="432"/>
      <c r="BP5" s="432"/>
      <c r="BQ5" s="432"/>
      <c r="BR5" s="432"/>
      <c r="BS5" s="432"/>
      <c r="BT5" s="432"/>
      <c r="BU5" s="433"/>
      <c r="BV5" s="431">
        <v>4399608</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86.7</v>
      </c>
      <c r="CU5" s="429"/>
      <c r="CV5" s="429"/>
      <c r="CW5" s="429"/>
      <c r="CX5" s="429"/>
      <c r="CY5" s="429"/>
      <c r="CZ5" s="429"/>
      <c r="DA5" s="430"/>
      <c r="DB5" s="428">
        <v>88.9</v>
      </c>
      <c r="DC5" s="429"/>
      <c r="DD5" s="429"/>
      <c r="DE5" s="429"/>
      <c r="DF5" s="429"/>
      <c r="DG5" s="429"/>
      <c r="DH5" s="429"/>
      <c r="DI5" s="430"/>
      <c r="DJ5" s="186"/>
      <c r="DK5" s="186"/>
      <c r="DL5" s="186"/>
      <c r="DM5" s="186"/>
      <c r="DN5" s="186"/>
      <c r="DO5" s="186"/>
    </row>
    <row r="6" spans="1:119" ht="18.75"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382046</v>
      </c>
      <c r="BO6" s="432"/>
      <c r="BP6" s="432"/>
      <c r="BQ6" s="432"/>
      <c r="BR6" s="432"/>
      <c r="BS6" s="432"/>
      <c r="BT6" s="432"/>
      <c r="BU6" s="433"/>
      <c r="BV6" s="431">
        <v>240093</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92.2</v>
      </c>
      <c r="CU6" s="469"/>
      <c r="CV6" s="469"/>
      <c r="CW6" s="469"/>
      <c r="CX6" s="469"/>
      <c r="CY6" s="469"/>
      <c r="CZ6" s="469"/>
      <c r="DA6" s="470"/>
      <c r="DB6" s="468">
        <v>94.4</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10465</v>
      </c>
      <c r="BO7" s="432"/>
      <c r="BP7" s="432"/>
      <c r="BQ7" s="432"/>
      <c r="BR7" s="432"/>
      <c r="BS7" s="432"/>
      <c r="BT7" s="432"/>
      <c r="BU7" s="433"/>
      <c r="BV7" s="431">
        <v>33779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3024979</v>
      </c>
      <c r="CU7" s="432"/>
      <c r="CV7" s="432"/>
      <c r="CW7" s="432"/>
      <c r="CX7" s="432"/>
      <c r="CY7" s="432"/>
      <c r="CZ7" s="432"/>
      <c r="DA7" s="433"/>
      <c r="DB7" s="431">
        <v>2865380</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371581</v>
      </c>
      <c r="BO8" s="432"/>
      <c r="BP8" s="432"/>
      <c r="BQ8" s="432"/>
      <c r="BR8" s="432"/>
      <c r="BS8" s="432"/>
      <c r="BT8" s="432"/>
      <c r="BU8" s="433"/>
      <c r="BV8" s="431">
        <v>206314</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0.65</v>
      </c>
      <c r="CU8" s="472"/>
      <c r="CV8" s="472"/>
      <c r="CW8" s="472"/>
      <c r="CX8" s="472"/>
      <c r="CY8" s="472"/>
      <c r="CZ8" s="472"/>
      <c r="DA8" s="473"/>
      <c r="DB8" s="471">
        <v>0.65</v>
      </c>
      <c r="DC8" s="472"/>
      <c r="DD8" s="472"/>
      <c r="DE8" s="472"/>
      <c r="DF8" s="472"/>
      <c r="DG8" s="472"/>
      <c r="DH8" s="472"/>
      <c r="DI8" s="473"/>
      <c r="DJ8" s="186"/>
      <c r="DK8" s="186"/>
      <c r="DL8" s="186"/>
      <c r="DM8" s="186"/>
      <c r="DN8" s="186"/>
      <c r="DO8" s="186"/>
    </row>
    <row r="9" spans="1:119" ht="18.75" customHeight="1" thickBot="1" x14ac:dyDescent="0.25">
      <c r="A9" s="187"/>
      <c r="B9" s="425" t="s">
        <v>111</v>
      </c>
      <c r="C9" s="426"/>
      <c r="D9" s="426"/>
      <c r="E9" s="426"/>
      <c r="F9" s="426"/>
      <c r="G9" s="426"/>
      <c r="H9" s="426"/>
      <c r="I9" s="426"/>
      <c r="J9" s="426"/>
      <c r="K9" s="474"/>
      <c r="L9" s="475" t="s">
        <v>112</v>
      </c>
      <c r="M9" s="476"/>
      <c r="N9" s="476"/>
      <c r="O9" s="476"/>
      <c r="P9" s="476"/>
      <c r="Q9" s="477"/>
      <c r="R9" s="478">
        <v>10836</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165267</v>
      </c>
      <c r="BO9" s="432"/>
      <c r="BP9" s="432"/>
      <c r="BQ9" s="432"/>
      <c r="BR9" s="432"/>
      <c r="BS9" s="432"/>
      <c r="BT9" s="432"/>
      <c r="BU9" s="433"/>
      <c r="BV9" s="431">
        <v>57697</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9.6999999999999993</v>
      </c>
      <c r="CU9" s="429"/>
      <c r="CV9" s="429"/>
      <c r="CW9" s="429"/>
      <c r="CX9" s="429"/>
      <c r="CY9" s="429"/>
      <c r="CZ9" s="429"/>
      <c r="DA9" s="430"/>
      <c r="DB9" s="428">
        <v>10.5</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117</v>
      </c>
      <c r="M10" s="461"/>
      <c r="N10" s="461"/>
      <c r="O10" s="461"/>
      <c r="P10" s="461"/>
      <c r="Q10" s="462"/>
      <c r="R10" s="482">
        <v>11171</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431012</v>
      </c>
      <c r="BO10" s="432"/>
      <c r="BP10" s="432"/>
      <c r="BQ10" s="432"/>
      <c r="BR10" s="432"/>
      <c r="BS10" s="432"/>
      <c r="BT10" s="432"/>
      <c r="BU10" s="433"/>
      <c r="BV10" s="431">
        <v>12</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94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2">
      <c r="A12" s="187"/>
      <c r="B12" s="491" t="s">
        <v>129</v>
      </c>
      <c r="C12" s="492"/>
      <c r="D12" s="492"/>
      <c r="E12" s="492"/>
      <c r="F12" s="492"/>
      <c r="G12" s="492"/>
      <c r="H12" s="492"/>
      <c r="I12" s="492"/>
      <c r="J12" s="492"/>
      <c r="K12" s="493"/>
      <c r="L12" s="500" t="s">
        <v>130</v>
      </c>
      <c r="M12" s="501"/>
      <c r="N12" s="501"/>
      <c r="O12" s="501"/>
      <c r="P12" s="501"/>
      <c r="Q12" s="502"/>
      <c r="R12" s="503">
        <v>10931</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94</v>
      </c>
      <c r="AV12" s="464"/>
      <c r="AW12" s="464"/>
      <c r="AX12" s="464"/>
      <c r="AY12" s="465" t="s">
        <v>134</v>
      </c>
      <c r="AZ12" s="466"/>
      <c r="BA12" s="466"/>
      <c r="BB12" s="466"/>
      <c r="BC12" s="466"/>
      <c r="BD12" s="466"/>
      <c r="BE12" s="466"/>
      <c r="BF12" s="466"/>
      <c r="BG12" s="466"/>
      <c r="BH12" s="466"/>
      <c r="BI12" s="466"/>
      <c r="BJ12" s="466"/>
      <c r="BK12" s="466"/>
      <c r="BL12" s="466"/>
      <c r="BM12" s="467"/>
      <c r="BN12" s="431">
        <v>45000</v>
      </c>
      <c r="BO12" s="432"/>
      <c r="BP12" s="432"/>
      <c r="BQ12" s="432"/>
      <c r="BR12" s="432"/>
      <c r="BS12" s="432"/>
      <c r="BT12" s="432"/>
      <c r="BU12" s="433"/>
      <c r="BV12" s="431">
        <v>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137</v>
      </c>
      <c r="N13" s="523"/>
      <c r="O13" s="523"/>
      <c r="P13" s="523"/>
      <c r="Q13" s="524"/>
      <c r="R13" s="515">
        <v>10814</v>
      </c>
      <c r="S13" s="516"/>
      <c r="T13" s="516"/>
      <c r="U13" s="516"/>
      <c r="V13" s="517"/>
      <c r="W13" s="447" t="s">
        <v>138</v>
      </c>
      <c r="X13" s="448"/>
      <c r="Y13" s="448"/>
      <c r="Z13" s="448"/>
      <c r="AA13" s="448"/>
      <c r="AB13" s="438"/>
      <c r="AC13" s="482">
        <v>157</v>
      </c>
      <c r="AD13" s="483"/>
      <c r="AE13" s="483"/>
      <c r="AF13" s="483"/>
      <c r="AG13" s="525"/>
      <c r="AH13" s="482">
        <v>162</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551279</v>
      </c>
      <c r="BO13" s="432"/>
      <c r="BP13" s="432"/>
      <c r="BQ13" s="432"/>
      <c r="BR13" s="432"/>
      <c r="BS13" s="432"/>
      <c r="BT13" s="432"/>
      <c r="BU13" s="433"/>
      <c r="BV13" s="431">
        <v>57709</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5.5</v>
      </c>
      <c r="CU13" s="429"/>
      <c r="CV13" s="429"/>
      <c r="CW13" s="429"/>
      <c r="CX13" s="429"/>
      <c r="CY13" s="429"/>
      <c r="CZ13" s="429"/>
      <c r="DA13" s="430"/>
      <c r="DB13" s="428">
        <v>5.3</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143</v>
      </c>
      <c r="M14" s="513"/>
      <c r="N14" s="513"/>
      <c r="O14" s="513"/>
      <c r="P14" s="513"/>
      <c r="Q14" s="514"/>
      <c r="R14" s="515">
        <v>11116</v>
      </c>
      <c r="S14" s="516"/>
      <c r="T14" s="516"/>
      <c r="U14" s="516"/>
      <c r="V14" s="517"/>
      <c r="W14" s="421"/>
      <c r="X14" s="422"/>
      <c r="Y14" s="422"/>
      <c r="Z14" s="422"/>
      <c r="AA14" s="422"/>
      <c r="AB14" s="411"/>
      <c r="AC14" s="518">
        <v>3</v>
      </c>
      <c r="AD14" s="519"/>
      <c r="AE14" s="519"/>
      <c r="AF14" s="519"/>
      <c r="AG14" s="520"/>
      <c r="AH14" s="518">
        <v>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49.2</v>
      </c>
      <c r="CU14" s="530"/>
      <c r="CV14" s="530"/>
      <c r="CW14" s="530"/>
      <c r="CX14" s="530"/>
      <c r="CY14" s="530"/>
      <c r="CZ14" s="530"/>
      <c r="DA14" s="531"/>
      <c r="DB14" s="529">
        <v>65.3</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145</v>
      </c>
      <c r="N15" s="523"/>
      <c r="O15" s="523"/>
      <c r="P15" s="523"/>
      <c r="Q15" s="524"/>
      <c r="R15" s="515">
        <v>10965</v>
      </c>
      <c r="S15" s="516"/>
      <c r="T15" s="516"/>
      <c r="U15" s="516"/>
      <c r="V15" s="517"/>
      <c r="W15" s="447" t="s">
        <v>146</v>
      </c>
      <c r="X15" s="448"/>
      <c r="Y15" s="448"/>
      <c r="Z15" s="448"/>
      <c r="AA15" s="448"/>
      <c r="AB15" s="438"/>
      <c r="AC15" s="482">
        <v>1306</v>
      </c>
      <c r="AD15" s="483"/>
      <c r="AE15" s="483"/>
      <c r="AF15" s="483"/>
      <c r="AG15" s="525"/>
      <c r="AH15" s="482">
        <v>1410</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1527457</v>
      </c>
      <c r="BO15" s="395"/>
      <c r="BP15" s="395"/>
      <c r="BQ15" s="395"/>
      <c r="BR15" s="395"/>
      <c r="BS15" s="395"/>
      <c r="BT15" s="395"/>
      <c r="BU15" s="396"/>
      <c r="BV15" s="394">
        <v>1470318</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25.2</v>
      </c>
      <c r="AD16" s="519"/>
      <c r="AE16" s="519"/>
      <c r="AF16" s="519"/>
      <c r="AG16" s="520"/>
      <c r="AH16" s="518">
        <v>26</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2439934</v>
      </c>
      <c r="BO16" s="432"/>
      <c r="BP16" s="432"/>
      <c r="BQ16" s="432"/>
      <c r="BR16" s="432"/>
      <c r="BS16" s="432"/>
      <c r="BT16" s="432"/>
      <c r="BU16" s="433"/>
      <c r="BV16" s="431">
        <v>2304882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3728</v>
      </c>
      <c r="AD17" s="483"/>
      <c r="AE17" s="483"/>
      <c r="AF17" s="483"/>
      <c r="AG17" s="525"/>
      <c r="AH17" s="482">
        <v>3846</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1942586</v>
      </c>
      <c r="BO17" s="432"/>
      <c r="BP17" s="432"/>
      <c r="BQ17" s="432"/>
      <c r="BR17" s="432"/>
      <c r="BS17" s="432"/>
      <c r="BT17" s="432"/>
      <c r="BU17" s="433"/>
      <c r="BV17" s="431">
        <v>1881596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156</v>
      </c>
      <c r="C18" s="474"/>
      <c r="D18" s="474"/>
      <c r="E18" s="546"/>
      <c r="F18" s="546"/>
      <c r="G18" s="546"/>
      <c r="H18" s="546"/>
      <c r="I18" s="546"/>
      <c r="J18" s="546"/>
      <c r="K18" s="546"/>
      <c r="L18" s="547">
        <v>37.75</v>
      </c>
      <c r="M18" s="547"/>
      <c r="N18" s="547"/>
      <c r="O18" s="547"/>
      <c r="P18" s="547"/>
      <c r="Q18" s="547"/>
      <c r="R18" s="548"/>
      <c r="S18" s="548"/>
      <c r="T18" s="548"/>
      <c r="U18" s="548"/>
      <c r="V18" s="549"/>
      <c r="W18" s="449"/>
      <c r="X18" s="450"/>
      <c r="Y18" s="450"/>
      <c r="Z18" s="450"/>
      <c r="AA18" s="450"/>
      <c r="AB18" s="441"/>
      <c r="AC18" s="550">
        <v>71.8</v>
      </c>
      <c r="AD18" s="551"/>
      <c r="AE18" s="551"/>
      <c r="AF18" s="551"/>
      <c r="AG18" s="552"/>
      <c r="AH18" s="550">
        <v>71</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2665024</v>
      </c>
      <c r="BO18" s="432"/>
      <c r="BP18" s="432"/>
      <c r="BQ18" s="432"/>
      <c r="BR18" s="432"/>
      <c r="BS18" s="432"/>
      <c r="BT18" s="432"/>
      <c r="BU18" s="433"/>
      <c r="BV18" s="431">
        <v>2618257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158</v>
      </c>
      <c r="C19" s="474"/>
      <c r="D19" s="474"/>
      <c r="E19" s="546"/>
      <c r="F19" s="546"/>
      <c r="G19" s="546"/>
      <c r="H19" s="546"/>
      <c r="I19" s="546"/>
      <c r="J19" s="546"/>
      <c r="K19" s="546"/>
      <c r="L19" s="554">
        <v>287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4001631</v>
      </c>
      <c r="BO19" s="432"/>
      <c r="BP19" s="432"/>
      <c r="BQ19" s="432"/>
      <c r="BR19" s="432"/>
      <c r="BS19" s="432"/>
      <c r="BT19" s="432"/>
      <c r="BU19" s="433"/>
      <c r="BV19" s="431">
        <v>3319894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160</v>
      </c>
      <c r="C20" s="474"/>
      <c r="D20" s="474"/>
      <c r="E20" s="546"/>
      <c r="F20" s="546"/>
      <c r="G20" s="546"/>
      <c r="H20" s="546"/>
      <c r="I20" s="546"/>
      <c r="J20" s="546"/>
      <c r="K20" s="546"/>
      <c r="L20" s="554">
        <v>4572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4790005</v>
      </c>
      <c r="BO23" s="432"/>
      <c r="BP23" s="432"/>
      <c r="BQ23" s="432"/>
      <c r="BR23" s="432"/>
      <c r="BS23" s="432"/>
      <c r="BT23" s="432"/>
      <c r="BU23" s="433"/>
      <c r="BV23" s="431">
        <v>4455857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169</v>
      </c>
      <c r="F24" s="461"/>
      <c r="G24" s="461"/>
      <c r="H24" s="461"/>
      <c r="I24" s="461"/>
      <c r="J24" s="461"/>
      <c r="K24" s="462"/>
      <c r="L24" s="482">
        <v>1</v>
      </c>
      <c r="M24" s="483"/>
      <c r="N24" s="483"/>
      <c r="O24" s="483"/>
      <c r="P24" s="525"/>
      <c r="Q24" s="482">
        <v>7470</v>
      </c>
      <c r="R24" s="483"/>
      <c r="S24" s="483"/>
      <c r="T24" s="483"/>
      <c r="U24" s="483"/>
      <c r="V24" s="525"/>
      <c r="W24" s="584"/>
      <c r="X24" s="572"/>
      <c r="Y24" s="573"/>
      <c r="Z24" s="481" t="s">
        <v>170</v>
      </c>
      <c r="AA24" s="461"/>
      <c r="AB24" s="461"/>
      <c r="AC24" s="461"/>
      <c r="AD24" s="461"/>
      <c r="AE24" s="461"/>
      <c r="AF24" s="461"/>
      <c r="AG24" s="462"/>
      <c r="AH24" s="482">
        <v>91</v>
      </c>
      <c r="AI24" s="483"/>
      <c r="AJ24" s="483"/>
      <c r="AK24" s="483"/>
      <c r="AL24" s="525"/>
      <c r="AM24" s="482">
        <v>268086</v>
      </c>
      <c r="AN24" s="483"/>
      <c r="AO24" s="483"/>
      <c r="AP24" s="483"/>
      <c r="AQ24" s="483"/>
      <c r="AR24" s="525"/>
      <c r="AS24" s="482">
        <v>2946</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4074584</v>
      </c>
      <c r="BO24" s="432"/>
      <c r="BP24" s="432"/>
      <c r="BQ24" s="432"/>
      <c r="BR24" s="432"/>
      <c r="BS24" s="432"/>
      <c r="BT24" s="432"/>
      <c r="BU24" s="433"/>
      <c r="BV24" s="431">
        <v>3748921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172</v>
      </c>
      <c r="F25" s="461"/>
      <c r="G25" s="461"/>
      <c r="H25" s="461"/>
      <c r="I25" s="461"/>
      <c r="J25" s="461"/>
      <c r="K25" s="462"/>
      <c r="L25" s="482">
        <v>1</v>
      </c>
      <c r="M25" s="483"/>
      <c r="N25" s="483"/>
      <c r="O25" s="483"/>
      <c r="P25" s="525"/>
      <c r="Q25" s="482">
        <v>6130</v>
      </c>
      <c r="R25" s="483"/>
      <c r="S25" s="483"/>
      <c r="T25" s="483"/>
      <c r="U25" s="483"/>
      <c r="V25" s="525"/>
      <c r="W25" s="584"/>
      <c r="X25" s="572"/>
      <c r="Y25" s="573"/>
      <c r="Z25" s="481" t="s">
        <v>173</v>
      </c>
      <c r="AA25" s="461"/>
      <c r="AB25" s="461"/>
      <c r="AC25" s="461"/>
      <c r="AD25" s="461"/>
      <c r="AE25" s="461"/>
      <c r="AF25" s="461"/>
      <c r="AG25" s="462"/>
      <c r="AH25" s="482" t="s">
        <v>174</v>
      </c>
      <c r="AI25" s="483"/>
      <c r="AJ25" s="483"/>
      <c r="AK25" s="483"/>
      <c r="AL25" s="525"/>
      <c r="AM25" s="482" t="s">
        <v>127</v>
      </c>
      <c r="AN25" s="483"/>
      <c r="AO25" s="483"/>
      <c r="AP25" s="483"/>
      <c r="AQ25" s="483"/>
      <c r="AR25" s="525"/>
      <c r="AS25" s="482" t="s">
        <v>127</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604072</v>
      </c>
      <c r="BO25" s="395"/>
      <c r="BP25" s="395"/>
      <c r="BQ25" s="395"/>
      <c r="BR25" s="395"/>
      <c r="BS25" s="395"/>
      <c r="BT25" s="395"/>
      <c r="BU25" s="396"/>
      <c r="BV25" s="394">
        <v>3583411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176</v>
      </c>
      <c r="F26" s="461"/>
      <c r="G26" s="461"/>
      <c r="H26" s="461"/>
      <c r="I26" s="461"/>
      <c r="J26" s="461"/>
      <c r="K26" s="462"/>
      <c r="L26" s="482">
        <v>1</v>
      </c>
      <c r="M26" s="483"/>
      <c r="N26" s="483"/>
      <c r="O26" s="483"/>
      <c r="P26" s="525"/>
      <c r="Q26" s="482">
        <v>5820</v>
      </c>
      <c r="R26" s="483"/>
      <c r="S26" s="483"/>
      <c r="T26" s="483"/>
      <c r="U26" s="483"/>
      <c r="V26" s="525"/>
      <c r="W26" s="584"/>
      <c r="X26" s="572"/>
      <c r="Y26" s="573"/>
      <c r="Z26" s="481" t="s">
        <v>177</v>
      </c>
      <c r="AA26" s="594"/>
      <c r="AB26" s="594"/>
      <c r="AC26" s="594"/>
      <c r="AD26" s="594"/>
      <c r="AE26" s="594"/>
      <c r="AF26" s="594"/>
      <c r="AG26" s="595"/>
      <c r="AH26" s="482" t="s">
        <v>136</v>
      </c>
      <c r="AI26" s="483"/>
      <c r="AJ26" s="483"/>
      <c r="AK26" s="483"/>
      <c r="AL26" s="525"/>
      <c r="AM26" s="482" t="s">
        <v>178</v>
      </c>
      <c r="AN26" s="483"/>
      <c r="AO26" s="483"/>
      <c r="AP26" s="483"/>
      <c r="AQ26" s="483"/>
      <c r="AR26" s="525"/>
      <c r="AS26" s="482" t="s">
        <v>136</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136</v>
      </c>
      <c r="BO26" s="432"/>
      <c r="BP26" s="432"/>
      <c r="BQ26" s="432"/>
      <c r="BR26" s="432"/>
      <c r="BS26" s="432"/>
      <c r="BT26" s="432"/>
      <c r="BU26" s="433"/>
      <c r="BV26" s="431" t="s">
        <v>127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180</v>
      </c>
      <c r="F27" s="461"/>
      <c r="G27" s="461"/>
      <c r="H27" s="461"/>
      <c r="I27" s="461"/>
      <c r="J27" s="461"/>
      <c r="K27" s="462"/>
      <c r="L27" s="482">
        <v>1</v>
      </c>
      <c r="M27" s="483"/>
      <c r="N27" s="483"/>
      <c r="O27" s="483"/>
      <c r="P27" s="525"/>
      <c r="Q27" s="482">
        <v>3500</v>
      </c>
      <c r="R27" s="483"/>
      <c r="S27" s="483"/>
      <c r="T27" s="483"/>
      <c r="U27" s="483"/>
      <c r="V27" s="525"/>
      <c r="W27" s="584"/>
      <c r="X27" s="572"/>
      <c r="Y27" s="573"/>
      <c r="Z27" s="481" t="s">
        <v>181</v>
      </c>
      <c r="AA27" s="461"/>
      <c r="AB27" s="461"/>
      <c r="AC27" s="461"/>
      <c r="AD27" s="461"/>
      <c r="AE27" s="461"/>
      <c r="AF27" s="461"/>
      <c r="AG27" s="462"/>
      <c r="AH27" s="482">
        <v>10</v>
      </c>
      <c r="AI27" s="483"/>
      <c r="AJ27" s="483"/>
      <c r="AK27" s="483"/>
      <c r="AL27" s="525"/>
      <c r="AM27" s="482">
        <v>27880</v>
      </c>
      <c r="AN27" s="483"/>
      <c r="AO27" s="483"/>
      <c r="AP27" s="483"/>
      <c r="AQ27" s="483"/>
      <c r="AR27" s="525"/>
      <c r="AS27" s="482">
        <v>2788</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366868</v>
      </c>
      <c r="BO27" s="608"/>
      <c r="BP27" s="608"/>
      <c r="BQ27" s="608"/>
      <c r="BR27" s="608"/>
      <c r="BS27" s="608"/>
      <c r="BT27" s="608"/>
      <c r="BU27" s="609"/>
      <c r="BV27" s="607">
        <v>366862</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183</v>
      </c>
      <c r="F28" s="461"/>
      <c r="G28" s="461"/>
      <c r="H28" s="461"/>
      <c r="I28" s="461"/>
      <c r="J28" s="461"/>
      <c r="K28" s="462"/>
      <c r="L28" s="482">
        <v>1</v>
      </c>
      <c r="M28" s="483"/>
      <c r="N28" s="483"/>
      <c r="O28" s="483"/>
      <c r="P28" s="525"/>
      <c r="Q28" s="482">
        <v>2700</v>
      </c>
      <c r="R28" s="483"/>
      <c r="S28" s="483"/>
      <c r="T28" s="483"/>
      <c r="U28" s="483"/>
      <c r="V28" s="525"/>
      <c r="W28" s="584"/>
      <c r="X28" s="572"/>
      <c r="Y28" s="573"/>
      <c r="Z28" s="481" t="s">
        <v>184</v>
      </c>
      <c r="AA28" s="461"/>
      <c r="AB28" s="461"/>
      <c r="AC28" s="461"/>
      <c r="AD28" s="461"/>
      <c r="AE28" s="461"/>
      <c r="AF28" s="461"/>
      <c r="AG28" s="462"/>
      <c r="AH28" s="482" t="s">
        <v>136</v>
      </c>
      <c r="AI28" s="483"/>
      <c r="AJ28" s="483"/>
      <c r="AK28" s="483"/>
      <c r="AL28" s="525"/>
      <c r="AM28" s="482" t="s">
        <v>174</v>
      </c>
      <c r="AN28" s="483"/>
      <c r="AO28" s="483"/>
      <c r="AP28" s="483"/>
      <c r="AQ28" s="483"/>
      <c r="AR28" s="525"/>
      <c r="AS28" s="482" t="s">
        <v>136</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740678</v>
      </c>
      <c r="BO28" s="395"/>
      <c r="BP28" s="395"/>
      <c r="BQ28" s="395"/>
      <c r="BR28" s="395"/>
      <c r="BS28" s="395"/>
      <c r="BT28" s="395"/>
      <c r="BU28" s="396"/>
      <c r="BV28" s="394">
        <v>354666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186</v>
      </c>
      <c r="F29" s="461"/>
      <c r="G29" s="461"/>
      <c r="H29" s="461"/>
      <c r="I29" s="461"/>
      <c r="J29" s="461"/>
      <c r="K29" s="462"/>
      <c r="L29" s="482">
        <v>10</v>
      </c>
      <c r="M29" s="483"/>
      <c r="N29" s="483"/>
      <c r="O29" s="483"/>
      <c r="P29" s="525"/>
      <c r="Q29" s="482">
        <v>2500</v>
      </c>
      <c r="R29" s="483"/>
      <c r="S29" s="483"/>
      <c r="T29" s="483"/>
      <c r="U29" s="483"/>
      <c r="V29" s="525"/>
      <c r="W29" s="585"/>
      <c r="X29" s="586"/>
      <c r="Y29" s="587"/>
      <c r="Z29" s="481" t="s">
        <v>187</v>
      </c>
      <c r="AA29" s="461"/>
      <c r="AB29" s="461"/>
      <c r="AC29" s="461"/>
      <c r="AD29" s="461"/>
      <c r="AE29" s="461"/>
      <c r="AF29" s="461"/>
      <c r="AG29" s="462"/>
      <c r="AH29" s="482">
        <v>101</v>
      </c>
      <c r="AI29" s="483"/>
      <c r="AJ29" s="483"/>
      <c r="AK29" s="483"/>
      <c r="AL29" s="525"/>
      <c r="AM29" s="482">
        <v>295966</v>
      </c>
      <c r="AN29" s="483"/>
      <c r="AO29" s="483"/>
      <c r="AP29" s="483"/>
      <c r="AQ29" s="483"/>
      <c r="AR29" s="525"/>
      <c r="AS29" s="482">
        <v>2930</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785</v>
      </c>
      <c r="BO29" s="432"/>
      <c r="BP29" s="432"/>
      <c r="BQ29" s="432"/>
      <c r="BR29" s="432"/>
      <c r="BS29" s="432"/>
      <c r="BT29" s="432"/>
      <c r="BU29" s="433"/>
      <c r="BV29" s="431">
        <v>785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98.6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290318</v>
      </c>
      <c r="BO30" s="608"/>
      <c r="BP30" s="608"/>
      <c r="BQ30" s="608"/>
      <c r="BR30" s="608"/>
      <c r="BS30" s="608"/>
      <c r="BT30" s="608"/>
      <c r="BU30" s="609"/>
      <c r="BV30" s="607">
        <v>327282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198</v>
      </c>
      <c r="X33" s="420"/>
      <c r="Y33" s="420"/>
      <c r="Z33" s="420"/>
      <c r="AA33" s="420"/>
      <c r="AB33" s="420"/>
      <c r="AC33" s="420"/>
      <c r="AD33" s="420"/>
      <c r="AE33" s="420"/>
      <c r="AF33" s="420"/>
      <c r="AG33" s="420"/>
      <c r="AH33" s="420"/>
      <c r="AI33" s="420"/>
      <c r="AJ33" s="420"/>
      <c r="AK33" s="420"/>
      <c r="AL33" s="216"/>
      <c r="AM33" s="455" t="s">
        <v>196</v>
      </c>
      <c r="AN33" s="455"/>
      <c r="AO33" s="420" t="s">
        <v>197</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202</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IF('各会計、関係団体の財政状況及び健全化判断比率'!B32="","",'各会計、関係団体の財政状況及び健全化判断比率'!B32)</f>
        <v>上水道事業会計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IF('各会計、関係団体の財政状況及び健全化判断比率'!B33="","",'各会計、関係団体の財政状況及び健全化判断比率'!B33)</f>
        <v>寄簡易水道事業特別会計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南足柄市外五ケ市町組合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有限会社　みやまの里</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用地取得特別会計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国民健康保険診療所事業特別会計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9</v>
      </c>
      <c r="BF35" s="620"/>
      <c r="BG35" s="621" t="str">
        <f>IF('各会計、関係団体の財政状況及び健全化判断比率'!B34="","",'各会計、関係団体の財政状況及び健全化判断比率'!B34)</f>
        <v>下水道事業特別会計</v>
      </c>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松田町外二ヶ町組合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介護保険事業特別会計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足柄上衛生組合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足柄東部清掃組合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松田町外三ケ町組合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15</v>
      </c>
      <c r="BX39" s="620"/>
      <c r="BY39" s="621" t="str">
        <f>IF('各会計、関係団体の財政状況及び健全化判断比率'!B73="","",'各会計、関係団体の財政状況及び健全化判断比率'!B73)</f>
        <v>神奈川県市町村職員退職手当組合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16</v>
      </c>
      <c r="BX40" s="620"/>
      <c r="BY40" s="621" t="str">
        <f>IF('各会計、関係団体の財政状況及び健全化判断比率'!B74="","",'各会計、関係団体の財政状況及び健全化判断比率'!B74)</f>
        <v>神奈川県後期高齢者医療広域連合（一般会計）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17</v>
      </c>
      <c r="BX41" s="620"/>
      <c r="BY41" s="621" t="str">
        <f>IF('各会計、関係団体の財政状況及び健全化判断比率'!B75="","",'各会計、関係団体の財政状況及び健全化判断比率'!B75)</f>
        <v>神奈川県後期高齢者医療広域連合（特別会計）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18</v>
      </c>
      <c r="BX42" s="620"/>
      <c r="BY42" s="621" t="str">
        <f>IF('各会計、関係団体の財政状況及び健全化判断比率'!B76="","",'各会計、関係団体の財政状況及び健全化判断比率'!B76)</f>
        <v>神奈川県町村情報システム共同事業組合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hEzLbJIKpSkYaogOZcsFqGn5e2WRGaZvGhyVVvh8FVGJZCj7IjdwNKpb9Aah0Btpn/GdZxNNqemwOToOHR4bQw==" saltValue="WRldRdGopjTYGpGZ/Y+Z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12" t="s">
        <v>567</v>
      </c>
      <c r="D34" s="1212"/>
      <c r="E34" s="1213"/>
      <c r="F34" s="32">
        <v>13.23</v>
      </c>
      <c r="G34" s="33">
        <v>14.03</v>
      </c>
      <c r="H34" s="33">
        <v>14.51</v>
      </c>
      <c r="I34" s="33">
        <v>15.24</v>
      </c>
      <c r="J34" s="34">
        <v>15.24</v>
      </c>
      <c r="K34" s="22"/>
      <c r="L34" s="22"/>
      <c r="M34" s="22"/>
      <c r="N34" s="22"/>
      <c r="O34" s="22"/>
      <c r="P34" s="22"/>
    </row>
    <row r="35" spans="1:16" ht="39" customHeight="1" x14ac:dyDescent="0.2">
      <c r="A35" s="22"/>
      <c r="B35" s="35"/>
      <c r="C35" s="1206" t="s">
        <v>568</v>
      </c>
      <c r="D35" s="1207"/>
      <c r="E35" s="1208"/>
      <c r="F35" s="36">
        <v>6.93</v>
      </c>
      <c r="G35" s="37">
        <v>10.08</v>
      </c>
      <c r="H35" s="37">
        <v>5.1100000000000003</v>
      </c>
      <c r="I35" s="37">
        <v>7.19</v>
      </c>
      <c r="J35" s="38">
        <v>12.28</v>
      </c>
      <c r="K35" s="22"/>
      <c r="L35" s="22"/>
      <c r="M35" s="22"/>
      <c r="N35" s="22"/>
      <c r="O35" s="22"/>
      <c r="P35" s="22"/>
    </row>
    <row r="36" spans="1:16" ht="39" customHeight="1" x14ac:dyDescent="0.2">
      <c r="A36" s="22"/>
      <c r="B36" s="35"/>
      <c r="C36" s="1206" t="s">
        <v>569</v>
      </c>
      <c r="D36" s="1207"/>
      <c r="E36" s="1208"/>
      <c r="F36" s="36">
        <v>5.56</v>
      </c>
      <c r="G36" s="37">
        <v>5.34</v>
      </c>
      <c r="H36" s="37">
        <v>1.34</v>
      </c>
      <c r="I36" s="37">
        <v>2.82</v>
      </c>
      <c r="J36" s="38">
        <v>2.56</v>
      </c>
      <c r="K36" s="22"/>
      <c r="L36" s="22"/>
      <c r="M36" s="22"/>
      <c r="N36" s="22"/>
      <c r="O36" s="22"/>
      <c r="P36" s="22"/>
    </row>
    <row r="37" spans="1:16" ht="39" customHeight="1" x14ac:dyDescent="0.2">
      <c r="A37" s="22"/>
      <c r="B37" s="35"/>
      <c r="C37" s="1206" t="s">
        <v>570</v>
      </c>
      <c r="D37" s="1207"/>
      <c r="E37" s="1208"/>
      <c r="F37" s="36">
        <v>1.56</v>
      </c>
      <c r="G37" s="37">
        <v>2.15</v>
      </c>
      <c r="H37" s="37">
        <v>3.08</v>
      </c>
      <c r="I37" s="37">
        <v>2.86</v>
      </c>
      <c r="J37" s="38">
        <v>2.2200000000000002</v>
      </c>
      <c r="K37" s="22"/>
      <c r="L37" s="22"/>
      <c r="M37" s="22"/>
      <c r="N37" s="22"/>
      <c r="O37" s="22"/>
      <c r="P37" s="22"/>
    </row>
    <row r="38" spans="1:16" ht="39" customHeight="1" x14ac:dyDescent="0.2">
      <c r="A38" s="22"/>
      <c r="B38" s="35"/>
      <c r="C38" s="1206" t="s">
        <v>571</v>
      </c>
      <c r="D38" s="1207"/>
      <c r="E38" s="1208"/>
      <c r="F38" s="36">
        <v>0.22</v>
      </c>
      <c r="G38" s="37">
        <v>0.45</v>
      </c>
      <c r="H38" s="37">
        <v>0.45</v>
      </c>
      <c r="I38" s="37">
        <v>0.56000000000000005</v>
      </c>
      <c r="J38" s="38">
        <v>0.56999999999999995</v>
      </c>
      <c r="K38" s="22"/>
      <c r="L38" s="22"/>
      <c r="M38" s="22"/>
      <c r="N38" s="22"/>
      <c r="O38" s="22"/>
      <c r="P38" s="22"/>
    </row>
    <row r="39" spans="1:16" ht="39" customHeight="1" x14ac:dyDescent="0.2">
      <c r="A39" s="22"/>
      <c r="B39" s="35"/>
      <c r="C39" s="1206" t="s">
        <v>572</v>
      </c>
      <c r="D39" s="1207"/>
      <c r="E39" s="1208"/>
      <c r="F39" s="36">
        <v>0.25</v>
      </c>
      <c r="G39" s="37">
        <v>0.77</v>
      </c>
      <c r="H39" s="37">
        <v>0.51</v>
      </c>
      <c r="I39" s="37">
        <v>0.97</v>
      </c>
      <c r="J39" s="38">
        <v>0.49</v>
      </c>
      <c r="K39" s="22"/>
      <c r="L39" s="22"/>
      <c r="M39" s="22"/>
      <c r="N39" s="22"/>
      <c r="O39" s="22"/>
      <c r="P39" s="22"/>
    </row>
    <row r="40" spans="1:16" ht="39" customHeight="1" x14ac:dyDescent="0.2">
      <c r="A40" s="22"/>
      <c r="B40" s="35"/>
      <c r="C40" s="1206" t="s">
        <v>573</v>
      </c>
      <c r="D40" s="1207"/>
      <c r="E40" s="1208"/>
      <c r="F40" s="36">
        <v>0.08</v>
      </c>
      <c r="G40" s="37">
        <v>0.23</v>
      </c>
      <c r="H40" s="37">
        <v>0.16</v>
      </c>
      <c r="I40" s="37">
        <v>0.11</v>
      </c>
      <c r="J40" s="38">
        <v>0.26</v>
      </c>
      <c r="K40" s="22"/>
      <c r="L40" s="22"/>
      <c r="M40" s="22"/>
      <c r="N40" s="22"/>
      <c r="O40" s="22"/>
      <c r="P40" s="22"/>
    </row>
    <row r="41" spans="1:16" ht="39" customHeight="1" x14ac:dyDescent="0.2">
      <c r="A41" s="22"/>
      <c r="B41" s="35"/>
      <c r="C41" s="1206" t="s">
        <v>574</v>
      </c>
      <c r="D41" s="1207"/>
      <c r="E41" s="1208"/>
      <c r="F41" s="36">
        <v>0.3</v>
      </c>
      <c r="G41" s="37">
        <v>0.24</v>
      </c>
      <c r="H41" s="37">
        <v>0.4</v>
      </c>
      <c r="I41" s="37">
        <v>0.15</v>
      </c>
      <c r="J41" s="38">
        <v>0.15</v>
      </c>
      <c r="K41" s="22"/>
      <c r="L41" s="22"/>
      <c r="M41" s="22"/>
      <c r="N41" s="22"/>
      <c r="O41" s="22"/>
      <c r="P41" s="22"/>
    </row>
    <row r="42" spans="1:16" ht="39" customHeight="1" x14ac:dyDescent="0.2">
      <c r="A42" s="22"/>
      <c r="B42" s="39"/>
      <c r="C42" s="1206" t="s">
        <v>575</v>
      </c>
      <c r="D42" s="1207"/>
      <c r="E42" s="1208"/>
      <c r="F42" s="36" t="s">
        <v>518</v>
      </c>
      <c r="G42" s="37" t="s">
        <v>518</v>
      </c>
      <c r="H42" s="37" t="s">
        <v>518</v>
      </c>
      <c r="I42" s="37" t="s">
        <v>518</v>
      </c>
      <c r="J42" s="38" t="s">
        <v>518</v>
      </c>
      <c r="K42" s="22"/>
      <c r="L42" s="22"/>
      <c r="M42" s="22"/>
      <c r="N42" s="22"/>
      <c r="O42" s="22"/>
      <c r="P42" s="22"/>
    </row>
    <row r="43" spans="1:16" ht="39" customHeight="1" thickBot="1" x14ac:dyDescent="0.25">
      <c r="A43" s="22"/>
      <c r="B43" s="40"/>
      <c r="C43" s="1209" t="s">
        <v>576</v>
      </c>
      <c r="D43" s="1210"/>
      <c r="E43" s="1211"/>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BBHcCTyRbo13UWqwS3Zn7Pn1a0/uP/LAltXR5p8S0734TuhzhgobTa53iDRrcMXRNOiBTdPLWHQZn9MMtF7uA==" saltValue="L9cwP9D7OeD8Wx+a46OL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349</v>
      </c>
      <c r="L45" s="60">
        <v>350</v>
      </c>
      <c r="M45" s="60">
        <v>368</v>
      </c>
      <c r="N45" s="60">
        <v>350</v>
      </c>
      <c r="O45" s="61">
        <v>388</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518</v>
      </c>
      <c r="L46" s="64" t="s">
        <v>518</v>
      </c>
      <c r="M46" s="64" t="s">
        <v>518</v>
      </c>
      <c r="N46" s="64" t="s">
        <v>518</v>
      </c>
      <c r="O46" s="65" t="s">
        <v>518</v>
      </c>
      <c r="P46" s="48"/>
      <c r="Q46" s="48"/>
      <c r="R46" s="48"/>
      <c r="S46" s="48"/>
      <c r="T46" s="48"/>
      <c r="U46" s="48"/>
    </row>
    <row r="47" spans="1:21" ht="30.75" customHeight="1" x14ac:dyDescent="0.2">
      <c r="A47" s="48"/>
      <c r="B47" s="1216"/>
      <c r="C47" s="1217"/>
      <c r="D47" s="62"/>
      <c r="E47" s="1222" t="s">
        <v>14</v>
      </c>
      <c r="F47" s="1222"/>
      <c r="G47" s="1222"/>
      <c r="H47" s="1222"/>
      <c r="I47" s="1222"/>
      <c r="J47" s="1223"/>
      <c r="K47" s="63" t="s">
        <v>518</v>
      </c>
      <c r="L47" s="64" t="s">
        <v>518</v>
      </c>
      <c r="M47" s="64" t="s">
        <v>518</v>
      </c>
      <c r="N47" s="64" t="s">
        <v>518</v>
      </c>
      <c r="O47" s="65" t="s">
        <v>518</v>
      </c>
      <c r="P47" s="48"/>
      <c r="Q47" s="48"/>
      <c r="R47" s="48"/>
      <c r="S47" s="48"/>
      <c r="T47" s="48"/>
      <c r="U47" s="48"/>
    </row>
    <row r="48" spans="1:21" ht="30.75" customHeight="1" x14ac:dyDescent="0.2">
      <c r="A48" s="48"/>
      <c r="B48" s="1216"/>
      <c r="C48" s="1217"/>
      <c r="D48" s="62"/>
      <c r="E48" s="1222" t="s">
        <v>15</v>
      </c>
      <c r="F48" s="1222"/>
      <c r="G48" s="1222"/>
      <c r="H48" s="1222"/>
      <c r="I48" s="1222"/>
      <c r="J48" s="1223"/>
      <c r="K48" s="63">
        <v>153</v>
      </c>
      <c r="L48" s="64">
        <v>140</v>
      </c>
      <c r="M48" s="64">
        <v>120</v>
      </c>
      <c r="N48" s="64">
        <v>111</v>
      </c>
      <c r="O48" s="65">
        <v>98</v>
      </c>
      <c r="P48" s="48"/>
      <c r="Q48" s="48"/>
      <c r="R48" s="48"/>
      <c r="S48" s="48"/>
      <c r="T48" s="48"/>
      <c r="U48" s="48"/>
    </row>
    <row r="49" spans="1:21" ht="30.75" customHeight="1" x14ac:dyDescent="0.2">
      <c r="A49" s="48"/>
      <c r="B49" s="1216"/>
      <c r="C49" s="1217"/>
      <c r="D49" s="62"/>
      <c r="E49" s="1222" t="s">
        <v>16</v>
      </c>
      <c r="F49" s="1222"/>
      <c r="G49" s="1222"/>
      <c r="H49" s="1222"/>
      <c r="I49" s="1222"/>
      <c r="J49" s="1223"/>
      <c r="K49" s="63" t="s">
        <v>518</v>
      </c>
      <c r="L49" s="64" t="s">
        <v>518</v>
      </c>
      <c r="M49" s="64" t="s">
        <v>518</v>
      </c>
      <c r="N49" s="64" t="s">
        <v>518</v>
      </c>
      <c r="O49" s="65" t="s">
        <v>518</v>
      </c>
      <c r="P49" s="48"/>
      <c r="Q49" s="48"/>
      <c r="R49" s="48"/>
      <c r="S49" s="48"/>
      <c r="T49" s="48"/>
      <c r="U49" s="48"/>
    </row>
    <row r="50" spans="1:21" ht="30.75" customHeight="1" x14ac:dyDescent="0.2">
      <c r="A50" s="48"/>
      <c r="B50" s="1216"/>
      <c r="C50" s="1217"/>
      <c r="D50" s="62"/>
      <c r="E50" s="1222" t="s">
        <v>17</v>
      </c>
      <c r="F50" s="1222"/>
      <c r="G50" s="1222"/>
      <c r="H50" s="1222"/>
      <c r="I50" s="1222"/>
      <c r="J50" s="1223"/>
      <c r="K50" s="63" t="s">
        <v>518</v>
      </c>
      <c r="L50" s="64" t="s">
        <v>518</v>
      </c>
      <c r="M50" s="64">
        <v>1</v>
      </c>
      <c r="N50" s="64">
        <v>4</v>
      </c>
      <c r="O50" s="65">
        <v>4</v>
      </c>
      <c r="P50" s="48"/>
      <c r="Q50" s="48"/>
      <c r="R50" s="48"/>
      <c r="S50" s="48"/>
      <c r="T50" s="48"/>
      <c r="U50" s="48"/>
    </row>
    <row r="51" spans="1:21" ht="30.75" customHeight="1" x14ac:dyDescent="0.2">
      <c r="A51" s="48"/>
      <c r="B51" s="1218"/>
      <c r="C51" s="1219"/>
      <c r="D51" s="66"/>
      <c r="E51" s="1222" t="s">
        <v>18</v>
      </c>
      <c r="F51" s="1222"/>
      <c r="G51" s="1222"/>
      <c r="H51" s="1222"/>
      <c r="I51" s="1222"/>
      <c r="J51" s="1223"/>
      <c r="K51" s="63" t="s">
        <v>518</v>
      </c>
      <c r="L51" s="64" t="s">
        <v>518</v>
      </c>
      <c r="M51" s="64" t="s">
        <v>518</v>
      </c>
      <c r="N51" s="64" t="s">
        <v>518</v>
      </c>
      <c r="O51" s="65" t="s">
        <v>518</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352</v>
      </c>
      <c r="L52" s="64">
        <v>353</v>
      </c>
      <c r="M52" s="64">
        <v>355</v>
      </c>
      <c r="N52" s="64">
        <v>331</v>
      </c>
      <c r="O52" s="65">
        <v>329</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150</v>
      </c>
      <c r="L53" s="69">
        <v>137</v>
      </c>
      <c r="M53" s="69">
        <v>134</v>
      </c>
      <c r="N53" s="69">
        <v>134</v>
      </c>
      <c r="O53" s="70">
        <v>161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230" t="s">
        <v>25</v>
      </c>
      <c r="C57" s="1231"/>
      <c r="D57" s="1234" t="s">
        <v>26</v>
      </c>
      <c r="E57" s="1235"/>
      <c r="F57" s="1235"/>
      <c r="G57" s="1235"/>
      <c r="H57" s="1235"/>
      <c r="I57" s="1235"/>
      <c r="J57" s="1236"/>
      <c r="K57" s="83"/>
      <c r="L57" s="84"/>
      <c r="M57" s="84"/>
      <c r="N57" s="84"/>
      <c r="O57" s="85"/>
    </row>
    <row r="58" spans="1:21" ht="31.5" customHeight="1" thickBot="1" x14ac:dyDescent="0.25">
      <c r="B58" s="1232"/>
      <c r="C58" s="1233"/>
      <c r="D58" s="1237" t="s">
        <v>27</v>
      </c>
      <c r="E58" s="1238"/>
      <c r="F58" s="1238"/>
      <c r="G58" s="1238"/>
      <c r="H58" s="1238"/>
      <c r="I58" s="1238"/>
      <c r="J58" s="123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Y7HGMOIQlpqJys3DeKvXACGsWBVa10NlbGD5ePbjr+IcJE4JV4xJUdt43/sM70/D1NUChmQCeisromrAUQqAA==" saltValue="yW6D93mtBMiinzASIRaC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560</v>
      </c>
      <c r="J40" s="100" t="s">
        <v>561</v>
      </c>
      <c r="K40" s="100" t="s">
        <v>562</v>
      </c>
      <c r="L40" s="100" t="s">
        <v>563</v>
      </c>
      <c r="M40" s="101" t="s">
        <v>564</v>
      </c>
    </row>
    <row r="41" spans="2:13" ht="27.75" customHeight="1" x14ac:dyDescent="0.2">
      <c r="B41" s="1240" t="s">
        <v>30</v>
      </c>
      <c r="C41" s="1241"/>
      <c r="D41" s="102"/>
      <c r="E41" s="1246" t="s">
        <v>31</v>
      </c>
      <c r="F41" s="1246"/>
      <c r="G41" s="1246"/>
      <c r="H41" s="1247"/>
      <c r="I41" s="103">
        <v>3958</v>
      </c>
      <c r="J41" s="104">
        <v>3946</v>
      </c>
      <c r="K41" s="104">
        <v>4285</v>
      </c>
      <c r="L41" s="104">
        <v>4456</v>
      </c>
      <c r="M41" s="105">
        <v>4790</v>
      </c>
    </row>
    <row r="42" spans="2:13" ht="27.75" customHeight="1" x14ac:dyDescent="0.2">
      <c r="B42" s="1242"/>
      <c r="C42" s="1243"/>
      <c r="D42" s="106"/>
      <c r="E42" s="1248" t="s">
        <v>32</v>
      </c>
      <c r="F42" s="1248"/>
      <c r="G42" s="1248"/>
      <c r="H42" s="1249"/>
      <c r="I42" s="107" t="s">
        <v>518</v>
      </c>
      <c r="J42" s="108" t="s">
        <v>518</v>
      </c>
      <c r="K42" s="108">
        <v>144</v>
      </c>
      <c r="L42" s="108">
        <v>139</v>
      </c>
      <c r="M42" s="109">
        <v>135</v>
      </c>
    </row>
    <row r="43" spans="2:13" ht="27.75" customHeight="1" x14ac:dyDescent="0.2">
      <c r="B43" s="1242"/>
      <c r="C43" s="1243"/>
      <c r="D43" s="106"/>
      <c r="E43" s="1248" t="s">
        <v>33</v>
      </c>
      <c r="F43" s="1248"/>
      <c r="G43" s="1248"/>
      <c r="H43" s="1249"/>
      <c r="I43" s="107">
        <v>1312</v>
      </c>
      <c r="J43" s="108">
        <v>1118</v>
      </c>
      <c r="K43" s="108">
        <v>1002</v>
      </c>
      <c r="L43" s="108">
        <v>889</v>
      </c>
      <c r="M43" s="109">
        <v>916</v>
      </c>
    </row>
    <row r="44" spans="2:13" ht="27.75" customHeight="1" x14ac:dyDescent="0.2">
      <c r="B44" s="1242"/>
      <c r="C44" s="1243"/>
      <c r="D44" s="106"/>
      <c r="E44" s="1248" t="s">
        <v>34</v>
      </c>
      <c r="F44" s="1248"/>
      <c r="G44" s="1248"/>
      <c r="H44" s="1249"/>
      <c r="I44" s="107" t="s">
        <v>518</v>
      </c>
      <c r="J44" s="108" t="s">
        <v>518</v>
      </c>
      <c r="K44" s="108" t="s">
        <v>518</v>
      </c>
      <c r="L44" s="108" t="s">
        <v>518</v>
      </c>
      <c r="M44" s="109" t="s">
        <v>518</v>
      </c>
    </row>
    <row r="45" spans="2:13" ht="27.75" customHeight="1" x14ac:dyDescent="0.2">
      <c r="B45" s="1242"/>
      <c r="C45" s="1243"/>
      <c r="D45" s="106"/>
      <c r="E45" s="1248" t="s">
        <v>35</v>
      </c>
      <c r="F45" s="1248"/>
      <c r="G45" s="1248"/>
      <c r="H45" s="1249"/>
      <c r="I45" s="107">
        <v>1093</v>
      </c>
      <c r="J45" s="108">
        <v>1062</v>
      </c>
      <c r="K45" s="108">
        <v>1012</v>
      </c>
      <c r="L45" s="108">
        <v>1064</v>
      </c>
      <c r="M45" s="109">
        <v>974</v>
      </c>
    </row>
    <row r="46" spans="2:13" ht="27.75" customHeight="1" x14ac:dyDescent="0.2">
      <c r="B46" s="1242"/>
      <c r="C46" s="1243"/>
      <c r="D46" s="110"/>
      <c r="E46" s="1248" t="s">
        <v>36</v>
      </c>
      <c r="F46" s="1248"/>
      <c r="G46" s="1248"/>
      <c r="H46" s="1249"/>
      <c r="I46" s="107" t="s">
        <v>518</v>
      </c>
      <c r="J46" s="108" t="s">
        <v>518</v>
      </c>
      <c r="K46" s="108" t="s">
        <v>518</v>
      </c>
      <c r="L46" s="108" t="s">
        <v>518</v>
      </c>
      <c r="M46" s="109" t="s">
        <v>518</v>
      </c>
    </row>
    <row r="47" spans="2:13" ht="27.75" customHeight="1" x14ac:dyDescent="0.2">
      <c r="B47" s="1242"/>
      <c r="C47" s="1243"/>
      <c r="D47" s="111"/>
      <c r="E47" s="1250" t="s">
        <v>37</v>
      </c>
      <c r="F47" s="1251"/>
      <c r="G47" s="1251"/>
      <c r="H47" s="1252"/>
      <c r="I47" s="107" t="s">
        <v>518</v>
      </c>
      <c r="J47" s="108" t="s">
        <v>518</v>
      </c>
      <c r="K47" s="108" t="s">
        <v>518</v>
      </c>
      <c r="L47" s="108" t="s">
        <v>518</v>
      </c>
      <c r="M47" s="109" t="s">
        <v>518</v>
      </c>
    </row>
    <row r="48" spans="2:13" ht="27.75" customHeight="1" x14ac:dyDescent="0.2">
      <c r="B48" s="1242"/>
      <c r="C48" s="1243"/>
      <c r="D48" s="106"/>
      <c r="E48" s="1248" t="s">
        <v>38</v>
      </c>
      <c r="F48" s="1248"/>
      <c r="G48" s="1248"/>
      <c r="H48" s="1249"/>
      <c r="I48" s="107" t="s">
        <v>518</v>
      </c>
      <c r="J48" s="108" t="s">
        <v>518</v>
      </c>
      <c r="K48" s="108" t="s">
        <v>518</v>
      </c>
      <c r="L48" s="108" t="s">
        <v>518</v>
      </c>
      <c r="M48" s="109" t="s">
        <v>518</v>
      </c>
    </row>
    <row r="49" spans="2:13" ht="27.75" customHeight="1" x14ac:dyDescent="0.2">
      <c r="B49" s="1244"/>
      <c r="C49" s="1245"/>
      <c r="D49" s="106"/>
      <c r="E49" s="1248" t="s">
        <v>39</v>
      </c>
      <c r="F49" s="1248"/>
      <c r="G49" s="1248"/>
      <c r="H49" s="1249"/>
      <c r="I49" s="107" t="s">
        <v>518</v>
      </c>
      <c r="J49" s="108" t="s">
        <v>518</v>
      </c>
      <c r="K49" s="108" t="s">
        <v>518</v>
      </c>
      <c r="L49" s="108" t="s">
        <v>518</v>
      </c>
      <c r="M49" s="109" t="s">
        <v>518</v>
      </c>
    </row>
    <row r="50" spans="2:13" ht="27.75" customHeight="1" x14ac:dyDescent="0.2">
      <c r="B50" s="1253" t="s">
        <v>40</v>
      </c>
      <c r="C50" s="1254"/>
      <c r="D50" s="112"/>
      <c r="E50" s="1248" t="s">
        <v>41</v>
      </c>
      <c r="F50" s="1248"/>
      <c r="G50" s="1248"/>
      <c r="H50" s="1249"/>
      <c r="I50" s="107">
        <v>681</v>
      </c>
      <c r="J50" s="108">
        <v>741</v>
      </c>
      <c r="K50" s="108">
        <v>993</v>
      </c>
      <c r="L50" s="108">
        <v>1044</v>
      </c>
      <c r="M50" s="109">
        <v>1518</v>
      </c>
    </row>
    <row r="51" spans="2:13" ht="27.75" customHeight="1" x14ac:dyDescent="0.2">
      <c r="B51" s="1242"/>
      <c r="C51" s="1243"/>
      <c r="D51" s="106"/>
      <c r="E51" s="1248" t="s">
        <v>42</v>
      </c>
      <c r="F51" s="1248"/>
      <c r="G51" s="1248"/>
      <c r="H51" s="1249"/>
      <c r="I51" s="107">
        <v>8</v>
      </c>
      <c r="J51" s="108">
        <v>4</v>
      </c>
      <c r="K51" s="108" t="s">
        <v>518</v>
      </c>
      <c r="L51" s="108" t="s">
        <v>518</v>
      </c>
      <c r="M51" s="109" t="s">
        <v>518</v>
      </c>
    </row>
    <row r="52" spans="2:13" ht="27.75" customHeight="1" x14ac:dyDescent="0.2">
      <c r="B52" s="1244"/>
      <c r="C52" s="1245"/>
      <c r="D52" s="106"/>
      <c r="E52" s="1248" t="s">
        <v>43</v>
      </c>
      <c r="F52" s="1248"/>
      <c r="G52" s="1248"/>
      <c r="H52" s="1249"/>
      <c r="I52" s="107">
        <v>4020</v>
      </c>
      <c r="J52" s="108">
        <v>3970</v>
      </c>
      <c r="K52" s="108">
        <v>3873</v>
      </c>
      <c r="L52" s="108">
        <v>3848</v>
      </c>
      <c r="M52" s="109">
        <v>3968</v>
      </c>
    </row>
    <row r="53" spans="2:13" ht="27.75" customHeight="1" thickBot="1" x14ac:dyDescent="0.25">
      <c r="B53" s="1255" t="s">
        <v>44</v>
      </c>
      <c r="C53" s="1256"/>
      <c r="D53" s="113"/>
      <c r="E53" s="1257" t="s">
        <v>45</v>
      </c>
      <c r="F53" s="1257"/>
      <c r="G53" s="1257"/>
      <c r="H53" s="1258"/>
      <c r="I53" s="114">
        <v>1655</v>
      </c>
      <c r="J53" s="115">
        <v>1411</v>
      </c>
      <c r="K53" s="115">
        <v>1577</v>
      </c>
      <c r="L53" s="115">
        <v>1656</v>
      </c>
      <c r="M53" s="116">
        <v>1329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vWmnfrX+d/2Wui2BchNQyDmzcgxmip4fL/BLpProC1bqUKboO0Q0lHFLSVd5kbTPypFQHf1/Qds9XKZj19tfA==" saltValue="3Wg/RMmnF3ninljXRUF5/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562</v>
      </c>
      <c r="G54" s="125" t="s">
        <v>563</v>
      </c>
      <c r="H54" s="126" t="s">
        <v>564</v>
      </c>
    </row>
    <row r="55" spans="2:8" ht="52.5" customHeight="1" x14ac:dyDescent="0.2">
      <c r="B55" s="127"/>
      <c r="C55" s="1267" t="s">
        <v>48</v>
      </c>
      <c r="D55" s="1267"/>
      <c r="E55" s="1268"/>
      <c r="F55" s="128">
        <v>355</v>
      </c>
      <c r="G55" s="128">
        <v>355</v>
      </c>
      <c r="H55" s="129">
        <v>741</v>
      </c>
    </row>
    <row r="56" spans="2:8" ht="52.5" customHeight="1" x14ac:dyDescent="0.2">
      <c r="B56" s="130"/>
      <c r="C56" s="1269" t="s">
        <v>49</v>
      </c>
      <c r="D56" s="1269"/>
      <c r="E56" s="1270"/>
      <c r="F56" s="131">
        <v>1</v>
      </c>
      <c r="G56" s="131">
        <v>1</v>
      </c>
      <c r="H56" s="132">
        <v>1</v>
      </c>
    </row>
    <row r="57" spans="2:8" ht="53.25" customHeight="1" x14ac:dyDescent="0.2">
      <c r="B57" s="130"/>
      <c r="C57" s="1271" t="s">
        <v>50</v>
      </c>
      <c r="D57" s="1271"/>
      <c r="E57" s="1272"/>
      <c r="F57" s="133">
        <v>326</v>
      </c>
      <c r="G57" s="133">
        <v>327</v>
      </c>
      <c r="H57" s="134">
        <v>290</v>
      </c>
    </row>
    <row r="58" spans="2:8" ht="45.75" customHeight="1" x14ac:dyDescent="0.2">
      <c r="B58" s="135"/>
      <c r="C58" s="1259" t="s">
        <v>583</v>
      </c>
      <c r="D58" s="1260"/>
      <c r="E58" s="1261"/>
      <c r="F58" s="136">
        <v>301</v>
      </c>
      <c r="G58" s="136">
        <v>270</v>
      </c>
      <c r="H58" s="137">
        <v>191</v>
      </c>
    </row>
    <row r="59" spans="2:8" ht="45.75" customHeight="1" x14ac:dyDescent="0.2">
      <c r="B59" s="135"/>
      <c r="C59" s="1259" t="s">
        <v>584</v>
      </c>
      <c r="D59" s="1260"/>
      <c r="E59" s="1261"/>
      <c r="F59" s="136" t="s">
        <v>588</v>
      </c>
      <c r="G59" s="136">
        <v>30</v>
      </c>
      <c r="H59" s="137">
        <v>60</v>
      </c>
    </row>
    <row r="60" spans="2:8" ht="45.75" customHeight="1" x14ac:dyDescent="0.2">
      <c r="B60" s="135"/>
      <c r="C60" s="1259" t="s">
        <v>585</v>
      </c>
      <c r="D60" s="1260"/>
      <c r="E60" s="1261"/>
      <c r="F60" s="136">
        <v>16</v>
      </c>
      <c r="G60" s="136">
        <v>16</v>
      </c>
      <c r="H60" s="137">
        <v>16</v>
      </c>
    </row>
    <row r="61" spans="2:8" ht="45.75" customHeight="1" x14ac:dyDescent="0.2">
      <c r="B61" s="135"/>
      <c r="C61" s="1259" t="s">
        <v>586</v>
      </c>
      <c r="D61" s="1260"/>
      <c r="E61" s="1261"/>
      <c r="F61" s="136">
        <v>9</v>
      </c>
      <c r="G61" s="136">
        <v>9</v>
      </c>
      <c r="H61" s="137">
        <v>9</v>
      </c>
    </row>
    <row r="62" spans="2:8" ht="45.75" customHeight="1" thickBot="1" x14ac:dyDescent="0.25">
      <c r="B62" s="138"/>
      <c r="C62" s="1262" t="s">
        <v>587</v>
      </c>
      <c r="D62" s="1263"/>
      <c r="E62" s="1264"/>
      <c r="F62" s="139" t="s">
        <v>589</v>
      </c>
      <c r="G62" s="139">
        <v>2</v>
      </c>
      <c r="H62" s="140">
        <v>6</v>
      </c>
    </row>
    <row r="63" spans="2:8" ht="52.5" customHeight="1" thickBot="1" x14ac:dyDescent="0.25">
      <c r="B63" s="141"/>
      <c r="C63" s="1265" t="s">
        <v>51</v>
      </c>
      <c r="D63" s="1265"/>
      <c r="E63" s="1266"/>
      <c r="F63" s="142">
        <v>682</v>
      </c>
      <c r="G63" s="142">
        <v>683</v>
      </c>
      <c r="H63" s="143">
        <v>1032</v>
      </c>
    </row>
    <row r="64" spans="2:8" ht="15" customHeight="1" x14ac:dyDescent="0.2"/>
  </sheetData>
  <sheetProtection algorithmName="SHA-512" hashValue="Rj8ArTvxofcuHFc8m8+Ogg2MgMeMUGkflc7SbxnBKAM3vfFUGor11x1rUpBh4ZLjAVH0YYA15Tc5H274t2eVfg==" saltValue="8jSiGUsUW3XOb0OvJSqr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557</v>
      </c>
      <c r="G2" s="157"/>
      <c r="H2" s="158"/>
    </row>
    <row r="3" spans="1:8" x14ac:dyDescent="0.2">
      <c r="A3" s="154" t="s">
        <v>550</v>
      </c>
      <c r="B3" s="159"/>
      <c r="C3" s="160"/>
      <c r="D3" s="161">
        <v>20774</v>
      </c>
      <c r="E3" s="162"/>
      <c r="F3" s="163">
        <v>79466</v>
      </c>
      <c r="G3" s="164"/>
      <c r="H3" s="165"/>
    </row>
    <row r="4" spans="1:8" x14ac:dyDescent="0.2">
      <c r="A4" s="166"/>
      <c r="B4" s="167"/>
      <c r="C4" s="168"/>
      <c r="D4" s="169">
        <v>13463</v>
      </c>
      <c r="E4" s="170"/>
      <c r="F4" s="171">
        <v>44645</v>
      </c>
      <c r="G4" s="172"/>
      <c r="H4" s="173"/>
    </row>
    <row r="5" spans="1:8" x14ac:dyDescent="0.2">
      <c r="A5" s="154" t="s">
        <v>552</v>
      </c>
      <c r="B5" s="159"/>
      <c r="C5" s="160"/>
      <c r="D5" s="161">
        <v>42526</v>
      </c>
      <c r="E5" s="162"/>
      <c r="F5" s="163">
        <v>90072</v>
      </c>
      <c r="G5" s="164"/>
      <c r="H5" s="165"/>
    </row>
    <row r="6" spans="1:8" x14ac:dyDescent="0.2">
      <c r="A6" s="166"/>
      <c r="B6" s="167"/>
      <c r="C6" s="168"/>
      <c r="D6" s="169">
        <v>24259</v>
      </c>
      <c r="E6" s="170"/>
      <c r="F6" s="171">
        <v>46083</v>
      </c>
      <c r="G6" s="172"/>
      <c r="H6" s="173"/>
    </row>
    <row r="7" spans="1:8" x14ac:dyDescent="0.2">
      <c r="A7" s="154" t="s">
        <v>553</v>
      </c>
      <c r="B7" s="159"/>
      <c r="C7" s="160"/>
      <c r="D7" s="161">
        <v>87056</v>
      </c>
      <c r="E7" s="162"/>
      <c r="F7" s="163">
        <v>88328</v>
      </c>
      <c r="G7" s="164"/>
      <c r="H7" s="165"/>
    </row>
    <row r="8" spans="1:8" x14ac:dyDescent="0.2">
      <c r="A8" s="166"/>
      <c r="B8" s="167"/>
      <c r="C8" s="168"/>
      <c r="D8" s="169">
        <v>13446</v>
      </c>
      <c r="E8" s="170"/>
      <c r="F8" s="171">
        <v>49013</v>
      </c>
      <c r="G8" s="172"/>
      <c r="H8" s="173"/>
    </row>
    <row r="9" spans="1:8" x14ac:dyDescent="0.2">
      <c r="A9" s="154" t="s">
        <v>554</v>
      </c>
      <c r="B9" s="159"/>
      <c r="C9" s="160"/>
      <c r="D9" s="161">
        <v>56834</v>
      </c>
      <c r="E9" s="162"/>
      <c r="F9" s="163">
        <v>103390</v>
      </c>
      <c r="G9" s="164"/>
      <c r="H9" s="165"/>
    </row>
    <row r="10" spans="1:8" x14ac:dyDescent="0.2">
      <c r="A10" s="166"/>
      <c r="B10" s="167"/>
      <c r="C10" s="168"/>
      <c r="D10" s="169">
        <v>30356</v>
      </c>
      <c r="E10" s="170"/>
      <c r="F10" s="171">
        <v>51269</v>
      </c>
      <c r="G10" s="172"/>
      <c r="H10" s="173"/>
    </row>
    <row r="11" spans="1:8" x14ac:dyDescent="0.2">
      <c r="A11" s="154" t="s">
        <v>555</v>
      </c>
      <c r="B11" s="159"/>
      <c r="C11" s="160"/>
      <c r="D11" s="161">
        <v>103749</v>
      </c>
      <c r="E11" s="162"/>
      <c r="F11" s="163">
        <v>117234</v>
      </c>
      <c r="G11" s="164"/>
      <c r="H11" s="165"/>
    </row>
    <row r="12" spans="1:8" x14ac:dyDescent="0.2">
      <c r="A12" s="166"/>
      <c r="B12" s="167"/>
      <c r="C12" s="174"/>
      <c r="D12" s="169">
        <v>29134</v>
      </c>
      <c r="E12" s="170"/>
      <c r="F12" s="171">
        <v>59796</v>
      </c>
      <c r="G12" s="172"/>
      <c r="H12" s="173"/>
    </row>
    <row r="13" spans="1:8" x14ac:dyDescent="0.2">
      <c r="A13" s="154"/>
      <c r="B13" s="159"/>
      <c r="C13" s="175"/>
      <c r="D13" s="176">
        <v>62188</v>
      </c>
      <c r="E13" s="177"/>
      <c r="F13" s="178">
        <v>95698</v>
      </c>
      <c r="G13" s="179"/>
      <c r="H13" s="165"/>
    </row>
    <row r="14" spans="1:8" x14ac:dyDescent="0.2">
      <c r="A14" s="166"/>
      <c r="B14" s="167"/>
      <c r="C14" s="168"/>
      <c r="D14" s="169">
        <v>22132</v>
      </c>
      <c r="E14" s="170"/>
      <c r="F14" s="171">
        <v>50161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6.94</v>
      </c>
      <c r="C19" s="180">
        <f>ROUND(VALUE(SUBSTITUTE(実質収支比率等に係る経年分析!G$48,"▲","-")),2)</f>
        <v>10.37</v>
      </c>
      <c r="D19" s="180">
        <f>ROUND(VALUE(SUBSTITUTE(実質収支比率等に係る経年分析!H$48,"▲","-")),2)</f>
        <v>5.12</v>
      </c>
      <c r="E19" s="180">
        <f>ROUND(VALUE(SUBSTITUTE(実質収支比率等に係る経年分析!I$48,"▲","-")),2)</f>
        <v>7.2</v>
      </c>
      <c r="F19" s="180">
        <f>ROUND(VALUE(SUBSTITUTE(実質収支比率等に係る経年分析!J$48,"▲","-")),2)</f>
        <v>12.28</v>
      </c>
    </row>
    <row r="20" spans="1:11" x14ac:dyDescent="0.2">
      <c r="A20" s="180" t="s">
        <v>55</v>
      </c>
      <c r="B20" s="180">
        <f>ROUND(VALUE(SUBSTITUTE(実質収支比率等に係る経年分析!F$47,"▲","-")),2)</f>
        <v>9.25</v>
      </c>
      <c r="C20" s="180">
        <f>ROUND(VALUE(SUBSTITUTE(実質収支比率等に係る経年分析!G$47,"▲","-")),2)</f>
        <v>9</v>
      </c>
      <c r="D20" s="180">
        <f>ROUND(VALUE(SUBSTITUTE(実質収支比率等に係る経年分析!H$47,"▲","-")),2)</f>
        <v>12.21</v>
      </c>
      <c r="E20" s="180">
        <f>ROUND(VALUE(SUBSTITUTE(実質収支比率等に係る経年分析!I$47,"▲","-")),2)</f>
        <v>12.38</v>
      </c>
      <c r="F20" s="180">
        <f>ROUND(VALUE(SUBSTITUTE(実質収支比率等に係る経年分析!J$47,"▲","-")),2)</f>
        <v>24.49</v>
      </c>
    </row>
    <row r="21" spans="1:11" x14ac:dyDescent="0.2">
      <c r="A21" s="180" t="s">
        <v>56</v>
      </c>
      <c r="B21" s="180">
        <f>IF(ISNUMBER(VALUE(SUBSTITUTE(実質収支比率等に係る経年分析!F$49,"▲","-"))),ROUND(VALUE(SUBSTITUTE(実質収支比率等に係る経年分析!F$49,"▲","-")),2),NA())</f>
        <v>-2.06</v>
      </c>
      <c r="C21" s="180">
        <f>IF(ISNUMBER(VALUE(SUBSTITUTE(実質収支比率等に係る経年分析!G$49,"▲","-"))),ROUND(VALUE(SUBSTITUTE(実質収支比率等に係る経年分析!G$49,"▲","-")),2),NA())</f>
        <v>3</v>
      </c>
      <c r="D21" s="180">
        <f>IF(ISNUMBER(VALUE(SUBSTITUTE(実質収支比率等に係る経年分析!H$49,"▲","-"))),ROUND(VALUE(SUBSTITUTE(実質収支比率等に係る経年分析!H$49,"▲","-")),2),NA())</f>
        <v>-4.9800000000000004</v>
      </c>
      <c r="E21" s="180">
        <f>IF(ISNUMBER(VALUE(SUBSTITUTE(実質収支比率等に係る経年分析!I$49,"▲","-"))),ROUND(VALUE(SUBSTITUTE(実質収支比率等に係る経年分析!I$49,"▲","-")),2),NA())</f>
        <v>2.0099999999999998</v>
      </c>
      <c r="F21" s="180">
        <f>IF(ISNUMBER(VALUE(SUBSTITUTE(実質収支比率等に係る経年分析!J$49,"▲","-"))),ROUND(VALUE(SUBSTITUTE(実質収支比率等に係る経年分析!J$49,"▲","-")),2),NA())</f>
        <v>18.22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2">
      <c r="A30" s="181" t="str">
        <f>IF(連結実質赤字比率に係る赤字・黒字の構成分析!C$40="",NA(),連結実質赤字比率に係る赤字・黒字の構成分析!C$40)</f>
        <v>寄簡易水道事業特別会計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0.26</v>
      </c>
    </row>
    <row r="31" spans="1:11" x14ac:dyDescent="0.2">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0.49</v>
      </c>
    </row>
    <row r="32" spans="1:11" x14ac:dyDescent="0.2">
      <c r="A32" s="181" t="str">
        <f>IF(連結実質赤字比率に係る赤字・黒字の構成分析!C$38="",NA(),連結実質赤字比率に係る赤字・黒字の構成分析!C$38)</f>
        <v>国民健康保険診療所事業特別会計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0.56000000000000005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2.2200000000000002</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5.1100000000000003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12.28</v>
      </c>
    </row>
    <row r="36" spans="1:16" x14ac:dyDescent="0.2">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15.24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15.24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352</v>
      </c>
      <c r="E42" s="182"/>
      <c r="F42" s="182"/>
      <c r="G42" s="182">
        <f>'実質公債費比率（分子）の構造'!L$52</f>
        <v>353</v>
      </c>
      <c r="H42" s="182"/>
      <c r="I42" s="182"/>
      <c r="J42" s="182">
        <f>'実質公債費比率（分子）の構造'!M$52</f>
        <v>355</v>
      </c>
      <c r="K42" s="182"/>
      <c r="L42" s="182"/>
      <c r="M42" s="182">
        <f>'実質公債費比率（分子）の構造'!N$52</f>
        <v>331</v>
      </c>
      <c r="N42" s="182"/>
      <c r="O42" s="182"/>
      <c r="P42" s="182">
        <f>'実質公債費比率（分子）の構造'!O$52</f>
        <v>329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f>'実質公債費比率（分子）の構造'!M$50</f>
        <v>1</v>
      </c>
      <c r="I44" s="182"/>
      <c r="J44" s="182"/>
      <c r="K44" s="182">
        <f>'実質公債費比率（分子）の構造'!N$50</f>
        <v>4</v>
      </c>
      <c r="L44" s="182"/>
      <c r="M44" s="182"/>
      <c r="N44" s="182">
        <f>'実質公債費比率（分子）の構造'!O$50</f>
        <v>4</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153</v>
      </c>
      <c r="C46" s="182"/>
      <c r="D46" s="182"/>
      <c r="E46" s="182">
        <f>'実質公債費比率（分子）の構造'!L$48</f>
        <v>140</v>
      </c>
      <c r="F46" s="182"/>
      <c r="G46" s="182"/>
      <c r="H46" s="182">
        <f>'実質公債費比率（分子）の構造'!M$48</f>
        <v>120</v>
      </c>
      <c r="I46" s="182"/>
      <c r="J46" s="182"/>
      <c r="K46" s="182">
        <f>'実質公債費比率（分子）の構造'!N$48</f>
        <v>111</v>
      </c>
      <c r="L46" s="182"/>
      <c r="M46" s="182"/>
      <c r="N46" s="182">
        <f>'実質公債費比率（分子）の構造'!O$48</f>
        <v>98</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349</v>
      </c>
      <c r="C49" s="182"/>
      <c r="D49" s="182"/>
      <c r="E49" s="182">
        <f>'実質公債費比率（分子）の構造'!L$45</f>
        <v>350</v>
      </c>
      <c r="F49" s="182"/>
      <c r="G49" s="182"/>
      <c r="H49" s="182">
        <f>'実質公債費比率（分子）の構造'!M$45</f>
        <v>368</v>
      </c>
      <c r="I49" s="182"/>
      <c r="J49" s="182"/>
      <c r="K49" s="182">
        <f>'実質公債費比率（分子）の構造'!N$45</f>
        <v>350</v>
      </c>
      <c r="L49" s="182"/>
      <c r="M49" s="182"/>
      <c r="N49" s="182">
        <f>'実質公債費比率（分子）の構造'!O$45</f>
        <v>388</v>
      </c>
      <c r="O49" s="182"/>
      <c r="P49" s="182"/>
    </row>
    <row r="50" spans="1:16" x14ac:dyDescent="0.2">
      <c r="A50" s="182" t="s">
        <v>71</v>
      </c>
      <c r="B50" s="182" t="e">
        <f>NA()</f>
        <v>#N/A</v>
      </c>
      <c r="C50" s="182">
        <f>IF(ISNUMBER('実質公債費比率（分子）の構造'!K$53),'実質公債費比率（分子）の構造'!K$53,NA())</f>
        <v>150</v>
      </c>
      <c r="D50" s="182" t="e">
        <f>NA()</f>
        <v>#N/A</v>
      </c>
      <c r="E50" s="182" t="e">
        <f>NA()</f>
        <v>#N/A</v>
      </c>
      <c r="F50" s="182">
        <f>IF(ISNUMBER('実質公債費比率（分子）の構造'!L$53),'実質公債費比率（分子）の構造'!L$53,NA())</f>
        <v>137</v>
      </c>
      <c r="G50" s="182" t="e">
        <f>NA()</f>
        <v>#N/A</v>
      </c>
      <c r="H50" s="182" t="e">
        <f>NA()</f>
        <v>#N/A</v>
      </c>
      <c r="I50" s="182">
        <f>IF(ISNUMBER('実質公債費比率（分子）の構造'!M$53),'実質公債費比率（分子）の構造'!M$53,NA())</f>
        <v>134</v>
      </c>
      <c r="J50" s="182" t="e">
        <f>NA()</f>
        <v>#N/A</v>
      </c>
      <c r="K50" s="182" t="e">
        <f>NA()</f>
        <v>#N/A</v>
      </c>
      <c r="L50" s="182">
        <f>IF(ISNUMBER('実質公債費比率（分子）の構造'!N$53),'実質公債費比率（分子）の構造'!N$53,NA())</f>
        <v>134</v>
      </c>
      <c r="M50" s="182" t="e">
        <f>NA()</f>
        <v>#N/A</v>
      </c>
      <c r="N50" s="182" t="e">
        <f>NA()</f>
        <v>#N/A</v>
      </c>
      <c r="O50" s="182">
        <f>IF(ISNUMBER('実質公債費比率（分子）の構造'!O$53),'実質公債費比率（分子）の構造'!O$53,NA())</f>
        <v>161</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4020</v>
      </c>
      <c r="E56" s="181"/>
      <c r="F56" s="181"/>
      <c r="G56" s="181">
        <f>'将来負担比率（分子）の構造'!J$52</f>
        <v>3970</v>
      </c>
      <c r="H56" s="181"/>
      <c r="I56" s="181"/>
      <c r="J56" s="181">
        <f>'将来負担比率（分子）の構造'!K$52</f>
        <v>3873</v>
      </c>
      <c r="K56" s="181"/>
      <c r="L56" s="181"/>
      <c r="M56" s="181">
        <f>'将来負担比率（分子）の構造'!L$52</f>
        <v>3848</v>
      </c>
      <c r="N56" s="181"/>
      <c r="O56" s="181"/>
      <c r="P56" s="181">
        <f>'将来負担比率（分子）の構造'!M$52</f>
        <v>3968</v>
      </c>
    </row>
    <row r="57" spans="1:16" x14ac:dyDescent="0.2">
      <c r="A57" s="181" t="s">
        <v>42</v>
      </c>
      <c r="B57" s="181"/>
      <c r="C57" s="181"/>
      <c r="D57" s="181">
        <f>'将来負担比率（分子）の構造'!I$51</f>
        <v>8</v>
      </c>
      <c r="E57" s="181"/>
      <c r="F57" s="181"/>
      <c r="G57" s="181">
        <f>'将来負担比率（分子）の構造'!J$51</f>
        <v>4</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681</v>
      </c>
      <c r="E58" s="181"/>
      <c r="F58" s="181"/>
      <c r="G58" s="181">
        <f>'将来負担比率（分子）の構造'!J$50</f>
        <v>741</v>
      </c>
      <c r="H58" s="181"/>
      <c r="I58" s="181"/>
      <c r="J58" s="181">
        <f>'将来負担比率（分子）の構造'!K$50</f>
        <v>993</v>
      </c>
      <c r="K58" s="181"/>
      <c r="L58" s="181"/>
      <c r="M58" s="181">
        <f>'将来負担比率（分子）の構造'!L$50</f>
        <v>1044</v>
      </c>
      <c r="N58" s="181"/>
      <c r="O58" s="181"/>
      <c r="P58" s="181">
        <f>'将来負担比率（分子）の構造'!M$50</f>
        <v>1518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1093</v>
      </c>
      <c r="C62" s="181"/>
      <c r="D62" s="181"/>
      <c r="E62" s="181">
        <f>'将来負担比率（分子）の構造'!J$45</f>
        <v>1062</v>
      </c>
      <c r="F62" s="181"/>
      <c r="G62" s="181"/>
      <c r="H62" s="181">
        <f>'将来負担比率（分子）の構造'!K$45</f>
        <v>1012</v>
      </c>
      <c r="I62" s="181"/>
      <c r="J62" s="181"/>
      <c r="K62" s="181">
        <f>'将来負担比率（分子）の構造'!L$45</f>
        <v>1064</v>
      </c>
      <c r="L62" s="181"/>
      <c r="M62" s="181"/>
      <c r="N62" s="181">
        <f>'将来負担比率（分子）の構造'!M$45</f>
        <v>974</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1312</v>
      </c>
      <c r="C64" s="181"/>
      <c r="D64" s="181"/>
      <c r="E64" s="181">
        <f>'将来負担比率（分子）の構造'!J$43</f>
        <v>1118</v>
      </c>
      <c r="F64" s="181"/>
      <c r="G64" s="181"/>
      <c r="H64" s="181">
        <f>'将来負担比率（分子）の構造'!K$43</f>
        <v>1002</v>
      </c>
      <c r="I64" s="181"/>
      <c r="J64" s="181"/>
      <c r="K64" s="181">
        <f>'将来負担比率（分子）の構造'!L$43</f>
        <v>889</v>
      </c>
      <c r="L64" s="181"/>
      <c r="M64" s="181"/>
      <c r="N64" s="181">
        <f>'将来負担比率（分子）の構造'!M$43</f>
        <v>916</v>
      </c>
      <c r="O64" s="181"/>
      <c r="P64" s="181"/>
    </row>
    <row r="65" spans="1:16" x14ac:dyDescent="0.2">
      <c r="A65" s="181" t="s">
        <v>32</v>
      </c>
      <c r="B65" s="181" t="str">
        <f>'将来負担比率（分子）の構造'!I$42</f>
        <v>-</v>
      </c>
      <c r="C65" s="181"/>
      <c r="D65" s="181"/>
      <c r="E65" s="181" t="str">
        <f>'将来負担比率（分子）の構造'!J$42</f>
        <v>-</v>
      </c>
      <c r="F65" s="181"/>
      <c r="G65" s="181"/>
      <c r="H65" s="181">
        <f>'将来負担比率（分子）の構造'!K$42</f>
        <v>144</v>
      </c>
      <c r="I65" s="181"/>
      <c r="J65" s="181"/>
      <c r="K65" s="181">
        <f>'将来負担比率（分子）の構造'!L$42</f>
        <v>139</v>
      </c>
      <c r="L65" s="181"/>
      <c r="M65" s="181"/>
      <c r="N65" s="181">
        <f>'将来負担比率（分子）の構造'!M$42</f>
        <v>135</v>
      </c>
      <c r="O65" s="181"/>
      <c r="P65" s="181"/>
    </row>
    <row r="66" spans="1:16" x14ac:dyDescent="0.2">
      <c r="A66" s="181" t="s">
        <v>31</v>
      </c>
      <c r="B66" s="181">
        <f>'将来負担比率（分子）の構造'!I$41</f>
        <v>3958</v>
      </c>
      <c r="C66" s="181"/>
      <c r="D66" s="181"/>
      <c r="E66" s="181">
        <f>'将来負担比率（分子）の構造'!J$41</f>
        <v>3946</v>
      </c>
      <c r="F66" s="181"/>
      <c r="G66" s="181"/>
      <c r="H66" s="181">
        <f>'将来負担比率（分子）の構造'!K$41</f>
        <v>4285</v>
      </c>
      <c r="I66" s="181"/>
      <c r="J66" s="181"/>
      <c r="K66" s="181">
        <f>'将来負担比率（分子）の構造'!L$41</f>
        <v>4456</v>
      </c>
      <c r="L66" s="181"/>
      <c r="M66" s="181"/>
      <c r="N66" s="181">
        <f>'将来負担比率（分子）の構造'!M$41</f>
        <v>4790</v>
      </c>
      <c r="O66" s="181"/>
      <c r="P66" s="181"/>
    </row>
    <row r="67" spans="1:16" x14ac:dyDescent="0.2">
      <c r="A67" s="181" t="s">
        <v>75</v>
      </c>
      <c r="B67" s="181" t="e">
        <f>NA()</f>
        <v>#N/A</v>
      </c>
      <c r="C67" s="181">
        <f>IF(ISNUMBER('将来負担比率（分子）の構造'!I$53), IF('将来負担比率（分子）の構造'!I$53 &lt; 0, 0, '将来負担比率（分子）の構造'!I$53), NA())</f>
        <v>1655</v>
      </c>
      <c r="D67" s="181" t="e">
        <f>NA()</f>
        <v>#N/A</v>
      </c>
      <c r="E67" s="181" t="e">
        <f>NA()</f>
        <v>#N/A</v>
      </c>
      <c r="F67" s="181">
        <f>IF(ISNUMBER('将来負担比率（分子）の構造'!J$53), IF('将来負担比率（分子）の構造'!J$53 &lt; 0, 0, '将来負担比率（分子）の構造'!J$53), NA())</f>
        <v>1411</v>
      </c>
      <c r="G67" s="181" t="e">
        <f>NA()</f>
        <v>#N/A</v>
      </c>
      <c r="H67" s="181" t="e">
        <f>NA()</f>
        <v>#N/A</v>
      </c>
      <c r="I67" s="181">
        <f>IF(ISNUMBER('将来負担比率（分子）の構造'!K$53), IF('将来負担比率（分子）の構造'!K$53 &lt; 0, 0, '将来負担比率（分子）の構造'!K$53), NA())</f>
        <v>1577</v>
      </c>
      <c r="J67" s="181" t="e">
        <f>NA()</f>
        <v>#N/A</v>
      </c>
      <c r="K67" s="181" t="e">
        <f>NA()</f>
        <v>#N/A</v>
      </c>
      <c r="L67" s="181">
        <f>IF(ISNUMBER('将来負担比率（分子）の構造'!L$53), IF('将来負担比率（分子）の構造'!L$53 &lt; 0, 0, '将来負担比率（分子）の構造'!L$53), NA())</f>
        <v>1656</v>
      </c>
      <c r="M67" s="181" t="e">
        <f>NA()</f>
        <v>#N/A</v>
      </c>
      <c r="N67" s="181" t="e">
        <f>NA()</f>
        <v>#N/A</v>
      </c>
      <c r="O67" s="181">
        <f>IF(ISNUMBER('将来負担比率（分子）の構造'!M$53), IF('将来負担比率（分子）の構造'!M$53 &lt; 0, 0, '将来負担比率（分子）の構造'!M$53), NA())</f>
        <v>1329</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355</v>
      </c>
      <c r="C72" s="185">
        <f>基金残高に係る経年分析!G55</f>
        <v>355</v>
      </c>
      <c r="D72" s="185">
        <f>基金残高に係る経年分析!H55</f>
        <v>741</v>
      </c>
    </row>
    <row r="73" spans="1:16" x14ac:dyDescent="0.2">
      <c r="A73" s="184" t="s">
        <v>78</v>
      </c>
      <c r="B73" s="185">
        <f>基金残高に係る経年分析!F56</f>
        <v>1</v>
      </c>
      <c r="C73" s="185">
        <f>基金残高に係る経年分析!G56</f>
        <v>1</v>
      </c>
      <c r="D73" s="185">
        <f>基金残高に係る経年分析!H56</f>
        <v>1</v>
      </c>
    </row>
    <row r="74" spans="1:16" x14ac:dyDescent="0.2">
      <c r="A74" s="184" t="s">
        <v>79</v>
      </c>
      <c r="B74" s="185">
        <f>基金残高に係る経年分析!F57</f>
        <v>326</v>
      </c>
      <c r="C74" s="185">
        <f>基金残高に係る経年分析!G57</f>
        <v>327</v>
      </c>
      <c r="D74" s="185">
        <f>基金残高に係る経年分析!H57</f>
        <v>290</v>
      </c>
    </row>
  </sheetData>
  <sheetProtection algorithmName="SHA-512" hashValue="pTyP/7xxtAp/GsWh9909h+LXFSjmXUHUsvTKG5mLQyvrav9Cgw0H1e6VS/YNfcX4fbuOsAwt0h9IQVOTg12rdg==" saltValue="Jl4LxOHb4zBES9L7H699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226</v>
      </c>
      <c r="C5" s="634"/>
      <c r="D5" s="634"/>
      <c r="E5" s="634"/>
      <c r="F5" s="634"/>
      <c r="G5" s="634"/>
      <c r="H5" s="634"/>
      <c r="I5" s="634"/>
      <c r="J5" s="634"/>
      <c r="K5" s="634"/>
      <c r="L5" s="634"/>
      <c r="M5" s="634"/>
      <c r="N5" s="634"/>
      <c r="O5" s="634"/>
      <c r="P5" s="634"/>
      <c r="Q5" s="635"/>
      <c r="R5" s="636">
        <v>1563958</v>
      </c>
      <c r="S5" s="637"/>
      <c r="T5" s="637"/>
      <c r="U5" s="637"/>
      <c r="V5" s="637"/>
      <c r="W5" s="637"/>
      <c r="X5" s="637"/>
      <c r="Y5" s="638"/>
      <c r="Z5" s="639">
        <v>22.3</v>
      </c>
      <c r="AA5" s="639"/>
      <c r="AB5" s="639"/>
      <c r="AC5" s="639"/>
      <c r="AD5" s="640">
        <v>1563958</v>
      </c>
      <c r="AE5" s="640"/>
      <c r="AF5" s="640"/>
      <c r="AG5" s="640"/>
      <c r="AH5" s="640"/>
      <c r="AI5" s="640"/>
      <c r="AJ5" s="640"/>
      <c r="AK5" s="640"/>
      <c r="AL5" s="641">
        <v>54.1</v>
      </c>
      <c r="AM5" s="642"/>
      <c r="AN5" s="642"/>
      <c r="AO5" s="643"/>
      <c r="AP5" s="633" t="s">
        <v>227</v>
      </c>
      <c r="AQ5" s="634"/>
      <c r="AR5" s="634"/>
      <c r="AS5" s="634"/>
      <c r="AT5" s="634"/>
      <c r="AU5" s="634"/>
      <c r="AV5" s="634"/>
      <c r="AW5" s="634"/>
      <c r="AX5" s="634"/>
      <c r="AY5" s="634"/>
      <c r="AZ5" s="634"/>
      <c r="BA5" s="634"/>
      <c r="BB5" s="634"/>
      <c r="BC5" s="634"/>
      <c r="BD5" s="634"/>
      <c r="BE5" s="634"/>
      <c r="BF5" s="635"/>
      <c r="BG5" s="647">
        <v>1563958</v>
      </c>
      <c r="BH5" s="648"/>
      <c r="BI5" s="648"/>
      <c r="BJ5" s="648"/>
      <c r="BK5" s="648"/>
      <c r="BL5" s="648"/>
      <c r="BM5" s="648"/>
      <c r="BN5" s="649"/>
      <c r="BO5" s="650">
        <v>100</v>
      </c>
      <c r="BP5" s="650"/>
      <c r="BQ5" s="650"/>
      <c r="BR5" s="650"/>
      <c r="BS5" s="651" t="s">
        <v>127</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2">
      <c r="B6" s="644" t="s">
        <v>231</v>
      </c>
      <c r="C6" s="645"/>
      <c r="D6" s="645"/>
      <c r="E6" s="645"/>
      <c r="F6" s="645"/>
      <c r="G6" s="645"/>
      <c r="H6" s="645"/>
      <c r="I6" s="645"/>
      <c r="J6" s="645"/>
      <c r="K6" s="645"/>
      <c r="L6" s="645"/>
      <c r="M6" s="645"/>
      <c r="N6" s="645"/>
      <c r="O6" s="645"/>
      <c r="P6" s="645"/>
      <c r="Q6" s="646"/>
      <c r="R6" s="647">
        <v>30273</v>
      </c>
      <c r="S6" s="648"/>
      <c r="T6" s="648"/>
      <c r="U6" s="648"/>
      <c r="V6" s="648"/>
      <c r="W6" s="648"/>
      <c r="X6" s="648"/>
      <c r="Y6" s="649"/>
      <c r="Z6" s="650">
        <v>0.4</v>
      </c>
      <c r="AA6" s="650"/>
      <c r="AB6" s="650"/>
      <c r="AC6" s="650"/>
      <c r="AD6" s="651">
        <v>30273</v>
      </c>
      <c r="AE6" s="651"/>
      <c r="AF6" s="651"/>
      <c r="AG6" s="651"/>
      <c r="AH6" s="651"/>
      <c r="AI6" s="651"/>
      <c r="AJ6" s="651"/>
      <c r="AK6" s="651"/>
      <c r="AL6" s="652">
        <v>1</v>
      </c>
      <c r="AM6" s="653"/>
      <c r="AN6" s="653"/>
      <c r="AO6" s="654"/>
      <c r="AP6" s="644" t="s">
        <v>232</v>
      </c>
      <c r="AQ6" s="645"/>
      <c r="AR6" s="645"/>
      <c r="AS6" s="645"/>
      <c r="AT6" s="645"/>
      <c r="AU6" s="645"/>
      <c r="AV6" s="645"/>
      <c r="AW6" s="645"/>
      <c r="AX6" s="645"/>
      <c r="AY6" s="645"/>
      <c r="AZ6" s="645"/>
      <c r="BA6" s="645"/>
      <c r="BB6" s="645"/>
      <c r="BC6" s="645"/>
      <c r="BD6" s="645"/>
      <c r="BE6" s="645"/>
      <c r="BF6" s="646"/>
      <c r="BG6" s="647">
        <v>1563958</v>
      </c>
      <c r="BH6" s="648"/>
      <c r="BI6" s="648"/>
      <c r="BJ6" s="648"/>
      <c r="BK6" s="648"/>
      <c r="BL6" s="648"/>
      <c r="BM6" s="648"/>
      <c r="BN6" s="649"/>
      <c r="BO6" s="650">
        <v>100</v>
      </c>
      <c r="BP6" s="650"/>
      <c r="BQ6" s="650"/>
      <c r="BR6" s="650"/>
      <c r="BS6" s="651" t="s">
        <v>233</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79628</v>
      </c>
      <c r="CS6" s="648"/>
      <c r="CT6" s="648"/>
      <c r="CU6" s="648"/>
      <c r="CV6" s="648"/>
      <c r="CW6" s="648"/>
      <c r="CX6" s="648"/>
      <c r="CY6" s="649"/>
      <c r="CZ6" s="641">
        <v>1.2</v>
      </c>
      <c r="DA6" s="642"/>
      <c r="DB6" s="642"/>
      <c r="DC6" s="661"/>
      <c r="DD6" s="656" t="s">
        <v>233</v>
      </c>
      <c r="DE6" s="648"/>
      <c r="DF6" s="648"/>
      <c r="DG6" s="648"/>
      <c r="DH6" s="648"/>
      <c r="DI6" s="648"/>
      <c r="DJ6" s="648"/>
      <c r="DK6" s="648"/>
      <c r="DL6" s="648"/>
      <c r="DM6" s="648"/>
      <c r="DN6" s="648"/>
      <c r="DO6" s="648"/>
      <c r="DP6" s="649"/>
      <c r="DQ6" s="656">
        <v>79628</v>
      </c>
      <c r="DR6" s="648"/>
      <c r="DS6" s="648"/>
      <c r="DT6" s="648"/>
      <c r="DU6" s="648"/>
      <c r="DV6" s="648"/>
      <c r="DW6" s="648"/>
      <c r="DX6" s="648"/>
      <c r="DY6" s="648"/>
      <c r="DZ6" s="648"/>
      <c r="EA6" s="648"/>
      <c r="EB6" s="648"/>
      <c r="EC6" s="657"/>
    </row>
    <row r="7" spans="2:143" ht="11.25" customHeight="1" x14ac:dyDescent="0.2">
      <c r="B7" s="644" t="s">
        <v>235</v>
      </c>
      <c r="C7" s="645"/>
      <c r="D7" s="645"/>
      <c r="E7" s="645"/>
      <c r="F7" s="645"/>
      <c r="G7" s="645"/>
      <c r="H7" s="645"/>
      <c r="I7" s="645"/>
      <c r="J7" s="645"/>
      <c r="K7" s="645"/>
      <c r="L7" s="645"/>
      <c r="M7" s="645"/>
      <c r="N7" s="645"/>
      <c r="O7" s="645"/>
      <c r="P7" s="645"/>
      <c r="Q7" s="646"/>
      <c r="R7" s="647">
        <v>876</v>
      </c>
      <c r="S7" s="648"/>
      <c r="T7" s="648"/>
      <c r="U7" s="648"/>
      <c r="V7" s="648"/>
      <c r="W7" s="648"/>
      <c r="X7" s="648"/>
      <c r="Y7" s="649"/>
      <c r="Z7" s="650">
        <v>0</v>
      </c>
      <c r="AA7" s="650"/>
      <c r="AB7" s="650"/>
      <c r="AC7" s="650"/>
      <c r="AD7" s="651">
        <v>876</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681560</v>
      </c>
      <c r="BH7" s="648"/>
      <c r="BI7" s="648"/>
      <c r="BJ7" s="648"/>
      <c r="BK7" s="648"/>
      <c r="BL7" s="648"/>
      <c r="BM7" s="648"/>
      <c r="BN7" s="649"/>
      <c r="BO7" s="650">
        <v>43.6</v>
      </c>
      <c r="BP7" s="650"/>
      <c r="BQ7" s="650"/>
      <c r="BR7" s="650"/>
      <c r="BS7" s="651" t="s">
        <v>127</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2449804</v>
      </c>
      <c r="CS7" s="648"/>
      <c r="CT7" s="648"/>
      <c r="CU7" s="648"/>
      <c r="CV7" s="648"/>
      <c r="CW7" s="648"/>
      <c r="CX7" s="648"/>
      <c r="CY7" s="649"/>
      <c r="CZ7" s="650">
        <v>37</v>
      </c>
      <c r="DA7" s="650"/>
      <c r="DB7" s="650"/>
      <c r="DC7" s="650"/>
      <c r="DD7" s="656">
        <v>194600</v>
      </c>
      <c r="DE7" s="648"/>
      <c r="DF7" s="648"/>
      <c r="DG7" s="648"/>
      <c r="DH7" s="648"/>
      <c r="DI7" s="648"/>
      <c r="DJ7" s="648"/>
      <c r="DK7" s="648"/>
      <c r="DL7" s="648"/>
      <c r="DM7" s="648"/>
      <c r="DN7" s="648"/>
      <c r="DO7" s="648"/>
      <c r="DP7" s="649"/>
      <c r="DQ7" s="656">
        <v>1056907</v>
      </c>
      <c r="DR7" s="648"/>
      <c r="DS7" s="648"/>
      <c r="DT7" s="648"/>
      <c r="DU7" s="648"/>
      <c r="DV7" s="648"/>
      <c r="DW7" s="648"/>
      <c r="DX7" s="648"/>
      <c r="DY7" s="648"/>
      <c r="DZ7" s="648"/>
      <c r="EA7" s="648"/>
      <c r="EB7" s="648"/>
      <c r="EC7" s="657"/>
    </row>
    <row r="8" spans="2:143" ht="11.25" customHeight="1" x14ac:dyDescent="0.2">
      <c r="B8" s="644" t="s">
        <v>238</v>
      </c>
      <c r="C8" s="645"/>
      <c r="D8" s="645"/>
      <c r="E8" s="645"/>
      <c r="F8" s="645"/>
      <c r="G8" s="645"/>
      <c r="H8" s="645"/>
      <c r="I8" s="645"/>
      <c r="J8" s="645"/>
      <c r="K8" s="645"/>
      <c r="L8" s="645"/>
      <c r="M8" s="645"/>
      <c r="N8" s="645"/>
      <c r="O8" s="645"/>
      <c r="P8" s="645"/>
      <c r="Q8" s="646"/>
      <c r="R8" s="647">
        <v>7405</v>
      </c>
      <c r="S8" s="648"/>
      <c r="T8" s="648"/>
      <c r="U8" s="648"/>
      <c r="V8" s="648"/>
      <c r="W8" s="648"/>
      <c r="X8" s="648"/>
      <c r="Y8" s="649"/>
      <c r="Z8" s="650">
        <v>0.1</v>
      </c>
      <c r="AA8" s="650"/>
      <c r="AB8" s="650"/>
      <c r="AC8" s="650"/>
      <c r="AD8" s="651">
        <v>7405</v>
      </c>
      <c r="AE8" s="651"/>
      <c r="AF8" s="651"/>
      <c r="AG8" s="651"/>
      <c r="AH8" s="651"/>
      <c r="AI8" s="651"/>
      <c r="AJ8" s="651"/>
      <c r="AK8" s="651"/>
      <c r="AL8" s="652">
        <v>0.3</v>
      </c>
      <c r="AM8" s="653"/>
      <c r="AN8" s="653"/>
      <c r="AO8" s="654"/>
      <c r="AP8" s="644" t="s">
        <v>239</v>
      </c>
      <c r="AQ8" s="645"/>
      <c r="AR8" s="645"/>
      <c r="AS8" s="645"/>
      <c r="AT8" s="645"/>
      <c r="AU8" s="645"/>
      <c r="AV8" s="645"/>
      <c r="AW8" s="645"/>
      <c r="AX8" s="645"/>
      <c r="AY8" s="645"/>
      <c r="AZ8" s="645"/>
      <c r="BA8" s="645"/>
      <c r="BB8" s="645"/>
      <c r="BC8" s="645"/>
      <c r="BD8" s="645"/>
      <c r="BE8" s="645"/>
      <c r="BF8" s="646"/>
      <c r="BG8" s="647">
        <v>20398</v>
      </c>
      <c r="BH8" s="648"/>
      <c r="BI8" s="648"/>
      <c r="BJ8" s="648"/>
      <c r="BK8" s="648"/>
      <c r="BL8" s="648"/>
      <c r="BM8" s="648"/>
      <c r="BN8" s="649"/>
      <c r="BO8" s="650">
        <v>1.3</v>
      </c>
      <c r="BP8" s="650"/>
      <c r="BQ8" s="650"/>
      <c r="BR8" s="650"/>
      <c r="BS8" s="656" t="s">
        <v>127</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1350096</v>
      </c>
      <c r="CS8" s="648"/>
      <c r="CT8" s="648"/>
      <c r="CU8" s="648"/>
      <c r="CV8" s="648"/>
      <c r="CW8" s="648"/>
      <c r="CX8" s="648"/>
      <c r="CY8" s="649"/>
      <c r="CZ8" s="650">
        <v>20.399999999999999</v>
      </c>
      <c r="DA8" s="650"/>
      <c r="DB8" s="650"/>
      <c r="DC8" s="650"/>
      <c r="DD8" s="656">
        <v>30788</v>
      </c>
      <c r="DE8" s="648"/>
      <c r="DF8" s="648"/>
      <c r="DG8" s="648"/>
      <c r="DH8" s="648"/>
      <c r="DI8" s="648"/>
      <c r="DJ8" s="648"/>
      <c r="DK8" s="648"/>
      <c r="DL8" s="648"/>
      <c r="DM8" s="648"/>
      <c r="DN8" s="648"/>
      <c r="DO8" s="648"/>
      <c r="DP8" s="649"/>
      <c r="DQ8" s="656">
        <v>733020</v>
      </c>
      <c r="DR8" s="648"/>
      <c r="DS8" s="648"/>
      <c r="DT8" s="648"/>
      <c r="DU8" s="648"/>
      <c r="DV8" s="648"/>
      <c r="DW8" s="648"/>
      <c r="DX8" s="648"/>
      <c r="DY8" s="648"/>
      <c r="DZ8" s="648"/>
      <c r="EA8" s="648"/>
      <c r="EB8" s="648"/>
      <c r="EC8" s="657"/>
    </row>
    <row r="9" spans="2:143" ht="11.25" customHeight="1" x14ac:dyDescent="0.2">
      <c r="B9" s="644" t="s">
        <v>241</v>
      </c>
      <c r="C9" s="645"/>
      <c r="D9" s="645"/>
      <c r="E9" s="645"/>
      <c r="F9" s="645"/>
      <c r="G9" s="645"/>
      <c r="H9" s="645"/>
      <c r="I9" s="645"/>
      <c r="J9" s="645"/>
      <c r="K9" s="645"/>
      <c r="L9" s="645"/>
      <c r="M9" s="645"/>
      <c r="N9" s="645"/>
      <c r="O9" s="645"/>
      <c r="P9" s="645"/>
      <c r="Q9" s="646"/>
      <c r="R9" s="647">
        <v>8740</v>
      </c>
      <c r="S9" s="648"/>
      <c r="T9" s="648"/>
      <c r="U9" s="648"/>
      <c r="V9" s="648"/>
      <c r="W9" s="648"/>
      <c r="X9" s="648"/>
      <c r="Y9" s="649"/>
      <c r="Z9" s="650">
        <v>0.1</v>
      </c>
      <c r="AA9" s="650"/>
      <c r="AB9" s="650"/>
      <c r="AC9" s="650"/>
      <c r="AD9" s="651">
        <v>8740</v>
      </c>
      <c r="AE9" s="651"/>
      <c r="AF9" s="651"/>
      <c r="AG9" s="651"/>
      <c r="AH9" s="651"/>
      <c r="AI9" s="651"/>
      <c r="AJ9" s="651"/>
      <c r="AK9" s="651"/>
      <c r="AL9" s="652">
        <v>0.3</v>
      </c>
      <c r="AM9" s="653"/>
      <c r="AN9" s="653"/>
      <c r="AO9" s="654"/>
      <c r="AP9" s="644" t="s">
        <v>242</v>
      </c>
      <c r="AQ9" s="645"/>
      <c r="AR9" s="645"/>
      <c r="AS9" s="645"/>
      <c r="AT9" s="645"/>
      <c r="AU9" s="645"/>
      <c r="AV9" s="645"/>
      <c r="AW9" s="645"/>
      <c r="AX9" s="645"/>
      <c r="AY9" s="645"/>
      <c r="AZ9" s="645"/>
      <c r="BA9" s="645"/>
      <c r="BB9" s="645"/>
      <c r="BC9" s="645"/>
      <c r="BD9" s="645"/>
      <c r="BE9" s="645"/>
      <c r="BF9" s="646"/>
      <c r="BG9" s="647">
        <v>583020</v>
      </c>
      <c r="BH9" s="648"/>
      <c r="BI9" s="648"/>
      <c r="BJ9" s="648"/>
      <c r="BK9" s="648"/>
      <c r="BL9" s="648"/>
      <c r="BM9" s="648"/>
      <c r="BN9" s="649"/>
      <c r="BO9" s="650">
        <v>37.299999999999997</v>
      </c>
      <c r="BP9" s="650"/>
      <c r="BQ9" s="650"/>
      <c r="BR9" s="650"/>
      <c r="BS9" s="656" t="s">
        <v>127</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337657</v>
      </c>
      <c r="CS9" s="648"/>
      <c r="CT9" s="648"/>
      <c r="CU9" s="648"/>
      <c r="CV9" s="648"/>
      <c r="CW9" s="648"/>
      <c r="CX9" s="648"/>
      <c r="CY9" s="649"/>
      <c r="CZ9" s="650">
        <v>5.0999999999999996</v>
      </c>
      <c r="DA9" s="650"/>
      <c r="DB9" s="650"/>
      <c r="DC9" s="650"/>
      <c r="DD9" s="656">
        <v>7868</v>
      </c>
      <c r="DE9" s="648"/>
      <c r="DF9" s="648"/>
      <c r="DG9" s="648"/>
      <c r="DH9" s="648"/>
      <c r="DI9" s="648"/>
      <c r="DJ9" s="648"/>
      <c r="DK9" s="648"/>
      <c r="DL9" s="648"/>
      <c r="DM9" s="648"/>
      <c r="DN9" s="648"/>
      <c r="DO9" s="648"/>
      <c r="DP9" s="649"/>
      <c r="DQ9" s="656">
        <v>309459</v>
      </c>
      <c r="DR9" s="648"/>
      <c r="DS9" s="648"/>
      <c r="DT9" s="648"/>
      <c r="DU9" s="648"/>
      <c r="DV9" s="648"/>
      <c r="DW9" s="648"/>
      <c r="DX9" s="648"/>
      <c r="DY9" s="648"/>
      <c r="DZ9" s="648"/>
      <c r="EA9" s="648"/>
      <c r="EB9" s="648"/>
      <c r="EC9" s="657"/>
    </row>
    <row r="10" spans="2:143" ht="11.25" customHeight="1" x14ac:dyDescent="0.2">
      <c r="B10" s="644" t="s">
        <v>244</v>
      </c>
      <c r="C10" s="645"/>
      <c r="D10" s="645"/>
      <c r="E10" s="645"/>
      <c r="F10" s="645"/>
      <c r="G10" s="645"/>
      <c r="H10" s="645"/>
      <c r="I10" s="645"/>
      <c r="J10" s="645"/>
      <c r="K10" s="645"/>
      <c r="L10" s="645"/>
      <c r="M10" s="645"/>
      <c r="N10" s="645"/>
      <c r="O10" s="645"/>
      <c r="P10" s="645"/>
      <c r="Q10" s="646"/>
      <c r="R10" s="647" t="s">
        <v>233</v>
      </c>
      <c r="S10" s="648"/>
      <c r="T10" s="648"/>
      <c r="U10" s="648"/>
      <c r="V10" s="648"/>
      <c r="W10" s="648"/>
      <c r="X10" s="648"/>
      <c r="Y10" s="649"/>
      <c r="Z10" s="650" t="s">
        <v>127</v>
      </c>
      <c r="AA10" s="650"/>
      <c r="AB10" s="650"/>
      <c r="AC10" s="650"/>
      <c r="AD10" s="651" t="s">
        <v>233</v>
      </c>
      <c r="AE10" s="651"/>
      <c r="AF10" s="651"/>
      <c r="AG10" s="651"/>
      <c r="AH10" s="651"/>
      <c r="AI10" s="651"/>
      <c r="AJ10" s="651"/>
      <c r="AK10" s="651"/>
      <c r="AL10" s="652" t="s">
        <v>127</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29096</v>
      </c>
      <c r="BH10" s="648"/>
      <c r="BI10" s="648"/>
      <c r="BJ10" s="648"/>
      <c r="BK10" s="648"/>
      <c r="BL10" s="648"/>
      <c r="BM10" s="648"/>
      <c r="BN10" s="649"/>
      <c r="BO10" s="650">
        <v>1.9</v>
      </c>
      <c r="BP10" s="650"/>
      <c r="BQ10" s="650"/>
      <c r="BR10" s="650"/>
      <c r="BS10" s="656" t="s">
        <v>233</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6753</v>
      </c>
      <c r="CS10" s="648"/>
      <c r="CT10" s="648"/>
      <c r="CU10" s="648"/>
      <c r="CV10" s="648"/>
      <c r="CW10" s="648"/>
      <c r="CX10" s="648"/>
      <c r="CY10" s="649"/>
      <c r="CZ10" s="650">
        <v>0.1</v>
      </c>
      <c r="DA10" s="650"/>
      <c r="DB10" s="650"/>
      <c r="DC10" s="650"/>
      <c r="DD10" s="656" t="s">
        <v>233</v>
      </c>
      <c r="DE10" s="648"/>
      <c r="DF10" s="648"/>
      <c r="DG10" s="648"/>
      <c r="DH10" s="648"/>
      <c r="DI10" s="648"/>
      <c r="DJ10" s="648"/>
      <c r="DK10" s="648"/>
      <c r="DL10" s="648"/>
      <c r="DM10" s="648"/>
      <c r="DN10" s="648"/>
      <c r="DO10" s="648"/>
      <c r="DP10" s="649"/>
      <c r="DQ10" s="656">
        <v>1753</v>
      </c>
      <c r="DR10" s="648"/>
      <c r="DS10" s="648"/>
      <c r="DT10" s="648"/>
      <c r="DU10" s="648"/>
      <c r="DV10" s="648"/>
      <c r="DW10" s="648"/>
      <c r="DX10" s="648"/>
      <c r="DY10" s="648"/>
      <c r="DZ10" s="648"/>
      <c r="EA10" s="648"/>
      <c r="EB10" s="648"/>
      <c r="EC10" s="657"/>
    </row>
    <row r="11" spans="2:143" ht="11.25" customHeight="1" x14ac:dyDescent="0.2">
      <c r="B11" s="644" t="s">
        <v>247</v>
      </c>
      <c r="C11" s="645"/>
      <c r="D11" s="645"/>
      <c r="E11" s="645"/>
      <c r="F11" s="645"/>
      <c r="G11" s="645"/>
      <c r="H11" s="645"/>
      <c r="I11" s="645"/>
      <c r="J11" s="645"/>
      <c r="K11" s="645"/>
      <c r="L11" s="645"/>
      <c r="M11" s="645"/>
      <c r="N11" s="645"/>
      <c r="O11" s="645"/>
      <c r="P11" s="645"/>
      <c r="Q11" s="646"/>
      <c r="R11" s="647">
        <v>226118</v>
      </c>
      <c r="S11" s="648"/>
      <c r="T11" s="648"/>
      <c r="U11" s="648"/>
      <c r="V11" s="648"/>
      <c r="W11" s="648"/>
      <c r="X11" s="648"/>
      <c r="Y11" s="649"/>
      <c r="Z11" s="652">
        <v>3.2</v>
      </c>
      <c r="AA11" s="653"/>
      <c r="AB11" s="653"/>
      <c r="AC11" s="665"/>
      <c r="AD11" s="656">
        <v>226118</v>
      </c>
      <c r="AE11" s="648"/>
      <c r="AF11" s="648"/>
      <c r="AG11" s="648"/>
      <c r="AH11" s="648"/>
      <c r="AI11" s="648"/>
      <c r="AJ11" s="648"/>
      <c r="AK11" s="649"/>
      <c r="AL11" s="652">
        <v>7.8</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49046</v>
      </c>
      <c r="BH11" s="648"/>
      <c r="BI11" s="648"/>
      <c r="BJ11" s="648"/>
      <c r="BK11" s="648"/>
      <c r="BL11" s="648"/>
      <c r="BM11" s="648"/>
      <c r="BN11" s="649"/>
      <c r="BO11" s="650">
        <v>3.1</v>
      </c>
      <c r="BP11" s="650"/>
      <c r="BQ11" s="650"/>
      <c r="BR11" s="650"/>
      <c r="BS11" s="656" t="s">
        <v>233</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100600</v>
      </c>
      <c r="CS11" s="648"/>
      <c r="CT11" s="648"/>
      <c r="CU11" s="648"/>
      <c r="CV11" s="648"/>
      <c r="CW11" s="648"/>
      <c r="CX11" s="648"/>
      <c r="CY11" s="649"/>
      <c r="CZ11" s="650">
        <v>1.5</v>
      </c>
      <c r="DA11" s="650"/>
      <c r="DB11" s="650"/>
      <c r="DC11" s="650"/>
      <c r="DD11" s="656">
        <v>9236</v>
      </c>
      <c r="DE11" s="648"/>
      <c r="DF11" s="648"/>
      <c r="DG11" s="648"/>
      <c r="DH11" s="648"/>
      <c r="DI11" s="648"/>
      <c r="DJ11" s="648"/>
      <c r="DK11" s="648"/>
      <c r="DL11" s="648"/>
      <c r="DM11" s="648"/>
      <c r="DN11" s="648"/>
      <c r="DO11" s="648"/>
      <c r="DP11" s="649"/>
      <c r="DQ11" s="656">
        <v>84855</v>
      </c>
      <c r="DR11" s="648"/>
      <c r="DS11" s="648"/>
      <c r="DT11" s="648"/>
      <c r="DU11" s="648"/>
      <c r="DV11" s="648"/>
      <c r="DW11" s="648"/>
      <c r="DX11" s="648"/>
      <c r="DY11" s="648"/>
      <c r="DZ11" s="648"/>
      <c r="EA11" s="648"/>
      <c r="EB11" s="648"/>
      <c r="EC11" s="657"/>
    </row>
    <row r="12" spans="2:143" ht="11.25" customHeight="1" x14ac:dyDescent="0.2">
      <c r="B12" s="644" t="s">
        <v>250</v>
      </c>
      <c r="C12" s="645"/>
      <c r="D12" s="645"/>
      <c r="E12" s="645"/>
      <c r="F12" s="645"/>
      <c r="G12" s="645"/>
      <c r="H12" s="645"/>
      <c r="I12" s="645"/>
      <c r="J12" s="645"/>
      <c r="K12" s="645"/>
      <c r="L12" s="645"/>
      <c r="M12" s="645"/>
      <c r="N12" s="645"/>
      <c r="O12" s="645"/>
      <c r="P12" s="645"/>
      <c r="Q12" s="646"/>
      <c r="R12" s="647">
        <v>51224</v>
      </c>
      <c r="S12" s="648"/>
      <c r="T12" s="648"/>
      <c r="U12" s="648"/>
      <c r="V12" s="648"/>
      <c r="W12" s="648"/>
      <c r="X12" s="648"/>
      <c r="Y12" s="649"/>
      <c r="Z12" s="650">
        <v>0.7</v>
      </c>
      <c r="AA12" s="650"/>
      <c r="AB12" s="650"/>
      <c r="AC12" s="650"/>
      <c r="AD12" s="651">
        <v>51224</v>
      </c>
      <c r="AE12" s="651"/>
      <c r="AF12" s="651"/>
      <c r="AG12" s="651"/>
      <c r="AH12" s="651"/>
      <c r="AI12" s="651"/>
      <c r="AJ12" s="651"/>
      <c r="AK12" s="651"/>
      <c r="AL12" s="652">
        <v>1.8</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803877</v>
      </c>
      <c r="BH12" s="648"/>
      <c r="BI12" s="648"/>
      <c r="BJ12" s="648"/>
      <c r="BK12" s="648"/>
      <c r="BL12" s="648"/>
      <c r="BM12" s="648"/>
      <c r="BN12" s="649"/>
      <c r="BO12" s="650">
        <v>51.4</v>
      </c>
      <c r="BP12" s="650"/>
      <c r="BQ12" s="650"/>
      <c r="BR12" s="650"/>
      <c r="BS12" s="656" t="s">
        <v>233</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103738</v>
      </c>
      <c r="CS12" s="648"/>
      <c r="CT12" s="648"/>
      <c r="CU12" s="648"/>
      <c r="CV12" s="648"/>
      <c r="CW12" s="648"/>
      <c r="CX12" s="648"/>
      <c r="CY12" s="649"/>
      <c r="CZ12" s="650">
        <v>1.6</v>
      </c>
      <c r="DA12" s="650"/>
      <c r="DB12" s="650"/>
      <c r="DC12" s="650"/>
      <c r="DD12" s="656">
        <v>6148</v>
      </c>
      <c r="DE12" s="648"/>
      <c r="DF12" s="648"/>
      <c r="DG12" s="648"/>
      <c r="DH12" s="648"/>
      <c r="DI12" s="648"/>
      <c r="DJ12" s="648"/>
      <c r="DK12" s="648"/>
      <c r="DL12" s="648"/>
      <c r="DM12" s="648"/>
      <c r="DN12" s="648"/>
      <c r="DO12" s="648"/>
      <c r="DP12" s="649"/>
      <c r="DQ12" s="656">
        <v>91134</v>
      </c>
      <c r="DR12" s="648"/>
      <c r="DS12" s="648"/>
      <c r="DT12" s="648"/>
      <c r="DU12" s="648"/>
      <c r="DV12" s="648"/>
      <c r="DW12" s="648"/>
      <c r="DX12" s="648"/>
      <c r="DY12" s="648"/>
      <c r="DZ12" s="648"/>
      <c r="EA12" s="648"/>
      <c r="EB12" s="648"/>
      <c r="EC12" s="657"/>
    </row>
    <row r="13" spans="2:143" ht="11.25" customHeight="1" x14ac:dyDescent="0.2">
      <c r="B13" s="644" t="s">
        <v>253</v>
      </c>
      <c r="C13" s="645"/>
      <c r="D13" s="645"/>
      <c r="E13" s="645"/>
      <c r="F13" s="645"/>
      <c r="G13" s="645"/>
      <c r="H13" s="645"/>
      <c r="I13" s="645"/>
      <c r="J13" s="645"/>
      <c r="K13" s="645"/>
      <c r="L13" s="645"/>
      <c r="M13" s="645"/>
      <c r="N13" s="645"/>
      <c r="O13" s="645"/>
      <c r="P13" s="645"/>
      <c r="Q13" s="646"/>
      <c r="R13" s="647" t="s">
        <v>233</v>
      </c>
      <c r="S13" s="648"/>
      <c r="T13" s="648"/>
      <c r="U13" s="648"/>
      <c r="V13" s="648"/>
      <c r="W13" s="648"/>
      <c r="X13" s="648"/>
      <c r="Y13" s="649"/>
      <c r="Z13" s="650" t="s">
        <v>127</v>
      </c>
      <c r="AA13" s="650"/>
      <c r="AB13" s="650"/>
      <c r="AC13" s="650"/>
      <c r="AD13" s="651" t="s">
        <v>233</v>
      </c>
      <c r="AE13" s="651"/>
      <c r="AF13" s="651"/>
      <c r="AG13" s="651"/>
      <c r="AH13" s="651"/>
      <c r="AI13" s="651"/>
      <c r="AJ13" s="651"/>
      <c r="AK13" s="651"/>
      <c r="AL13" s="652" t="s">
        <v>127</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803627</v>
      </c>
      <c r="BH13" s="648"/>
      <c r="BI13" s="648"/>
      <c r="BJ13" s="648"/>
      <c r="BK13" s="648"/>
      <c r="BL13" s="648"/>
      <c r="BM13" s="648"/>
      <c r="BN13" s="649"/>
      <c r="BO13" s="650">
        <v>51.4</v>
      </c>
      <c r="BP13" s="650"/>
      <c r="BQ13" s="650"/>
      <c r="BR13" s="650"/>
      <c r="BS13" s="656" t="s">
        <v>233</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399689</v>
      </c>
      <c r="CS13" s="648"/>
      <c r="CT13" s="648"/>
      <c r="CU13" s="648"/>
      <c r="CV13" s="648"/>
      <c r="CW13" s="648"/>
      <c r="CX13" s="648"/>
      <c r="CY13" s="649"/>
      <c r="CZ13" s="650">
        <v>6</v>
      </c>
      <c r="DA13" s="650"/>
      <c r="DB13" s="650"/>
      <c r="DC13" s="650"/>
      <c r="DD13" s="656">
        <v>152680</v>
      </c>
      <c r="DE13" s="648"/>
      <c r="DF13" s="648"/>
      <c r="DG13" s="648"/>
      <c r="DH13" s="648"/>
      <c r="DI13" s="648"/>
      <c r="DJ13" s="648"/>
      <c r="DK13" s="648"/>
      <c r="DL13" s="648"/>
      <c r="DM13" s="648"/>
      <c r="DN13" s="648"/>
      <c r="DO13" s="648"/>
      <c r="DP13" s="649"/>
      <c r="DQ13" s="656">
        <v>250745</v>
      </c>
      <c r="DR13" s="648"/>
      <c r="DS13" s="648"/>
      <c r="DT13" s="648"/>
      <c r="DU13" s="648"/>
      <c r="DV13" s="648"/>
      <c r="DW13" s="648"/>
      <c r="DX13" s="648"/>
      <c r="DY13" s="648"/>
      <c r="DZ13" s="648"/>
      <c r="EA13" s="648"/>
      <c r="EB13" s="648"/>
      <c r="EC13" s="657"/>
    </row>
    <row r="14" spans="2:143" ht="11.25" customHeight="1" x14ac:dyDescent="0.2">
      <c r="B14" s="644" t="s">
        <v>256</v>
      </c>
      <c r="C14" s="645"/>
      <c r="D14" s="645"/>
      <c r="E14" s="645"/>
      <c r="F14" s="645"/>
      <c r="G14" s="645"/>
      <c r="H14" s="645"/>
      <c r="I14" s="645"/>
      <c r="J14" s="645"/>
      <c r="K14" s="645"/>
      <c r="L14" s="645"/>
      <c r="M14" s="645"/>
      <c r="N14" s="645"/>
      <c r="O14" s="645"/>
      <c r="P14" s="645"/>
      <c r="Q14" s="646"/>
      <c r="R14" s="647">
        <v>8</v>
      </c>
      <c r="S14" s="648"/>
      <c r="T14" s="648"/>
      <c r="U14" s="648"/>
      <c r="V14" s="648"/>
      <c r="W14" s="648"/>
      <c r="X14" s="648"/>
      <c r="Y14" s="649"/>
      <c r="Z14" s="650">
        <v>0</v>
      </c>
      <c r="AA14" s="650"/>
      <c r="AB14" s="650"/>
      <c r="AC14" s="650"/>
      <c r="AD14" s="651">
        <v>8</v>
      </c>
      <c r="AE14" s="651"/>
      <c r="AF14" s="651"/>
      <c r="AG14" s="651"/>
      <c r="AH14" s="651"/>
      <c r="AI14" s="651"/>
      <c r="AJ14" s="651"/>
      <c r="AK14" s="651"/>
      <c r="AL14" s="652">
        <v>0</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29404</v>
      </c>
      <c r="BH14" s="648"/>
      <c r="BI14" s="648"/>
      <c r="BJ14" s="648"/>
      <c r="BK14" s="648"/>
      <c r="BL14" s="648"/>
      <c r="BM14" s="648"/>
      <c r="BN14" s="649"/>
      <c r="BO14" s="650">
        <v>1.9</v>
      </c>
      <c r="BP14" s="650"/>
      <c r="BQ14" s="650"/>
      <c r="BR14" s="650"/>
      <c r="BS14" s="656" t="s">
        <v>127</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315222</v>
      </c>
      <c r="CS14" s="648"/>
      <c r="CT14" s="648"/>
      <c r="CU14" s="648"/>
      <c r="CV14" s="648"/>
      <c r="CW14" s="648"/>
      <c r="CX14" s="648"/>
      <c r="CY14" s="649"/>
      <c r="CZ14" s="650">
        <v>4.8</v>
      </c>
      <c r="DA14" s="650"/>
      <c r="DB14" s="650"/>
      <c r="DC14" s="650"/>
      <c r="DD14" s="656">
        <v>105235</v>
      </c>
      <c r="DE14" s="648"/>
      <c r="DF14" s="648"/>
      <c r="DG14" s="648"/>
      <c r="DH14" s="648"/>
      <c r="DI14" s="648"/>
      <c r="DJ14" s="648"/>
      <c r="DK14" s="648"/>
      <c r="DL14" s="648"/>
      <c r="DM14" s="648"/>
      <c r="DN14" s="648"/>
      <c r="DO14" s="648"/>
      <c r="DP14" s="649"/>
      <c r="DQ14" s="656">
        <v>210217</v>
      </c>
      <c r="DR14" s="648"/>
      <c r="DS14" s="648"/>
      <c r="DT14" s="648"/>
      <c r="DU14" s="648"/>
      <c r="DV14" s="648"/>
      <c r="DW14" s="648"/>
      <c r="DX14" s="648"/>
      <c r="DY14" s="648"/>
      <c r="DZ14" s="648"/>
      <c r="EA14" s="648"/>
      <c r="EB14" s="648"/>
      <c r="EC14" s="657"/>
    </row>
    <row r="15" spans="2:143" ht="11.25" customHeight="1" x14ac:dyDescent="0.2">
      <c r="B15" s="644" t="s">
        <v>259</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127</v>
      </c>
      <c r="AA15" s="650"/>
      <c r="AB15" s="650"/>
      <c r="AC15" s="650"/>
      <c r="AD15" s="651" t="s">
        <v>127</v>
      </c>
      <c r="AE15" s="651"/>
      <c r="AF15" s="651"/>
      <c r="AG15" s="651"/>
      <c r="AH15" s="651"/>
      <c r="AI15" s="651"/>
      <c r="AJ15" s="651"/>
      <c r="AK15" s="651"/>
      <c r="AL15" s="652" t="s">
        <v>233</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49117</v>
      </c>
      <c r="BH15" s="648"/>
      <c r="BI15" s="648"/>
      <c r="BJ15" s="648"/>
      <c r="BK15" s="648"/>
      <c r="BL15" s="648"/>
      <c r="BM15" s="648"/>
      <c r="BN15" s="649"/>
      <c r="BO15" s="650">
        <v>3.1</v>
      </c>
      <c r="BP15" s="650"/>
      <c r="BQ15" s="650"/>
      <c r="BR15" s="650"/>
      <c r="BS15" s="656" t="s">
        <v>127</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1059921</v>
      </c>
      <c r="CS15" s="648"/>
      <c r="CT15" s="648"/>
      <c r="CU15" s="648"/>
      <c r="CV15" s="648"/>
      <c r="CW15" s="648"/>
      <c r="CX15" s="648"/>
      <c r="CY15" s="649"/>
      <c r="CZ15" s="650">
        <v>16</v>
      </c>
      <c r="DA15" s="650"/>
      <c r="DB15" s="650"/>
      <c r="DC15" s="650"/>
      <c r="DD15" s="656">
        <v>627529</v>
      </c>
      <c r="DE15" s="648"/>
      <c r="DF15" s="648"/>
      <c r="DG15" s="648"/>
      <c r="DH15" s="648"/>
      <c r="DI15" s="648"/>
      <c r="DJ15" s="648"/>
      <c r="DK15" s="648"/>
      <c r="DL15" s="648"/>
      <c r="DM15" s="648"/>
      <c r="DN15" s="648"/>
      <c r="DO15" s="648"/>
      <c r="DP15" s="649"/>
      <c r="DQ15" s="656">
        <v>414527</v>
      </c>
      <c r="DR15" s="648"/>
      <c r="DS15" s="648"/>
      <c r="DT15" s="648"/>
      <c r="DU15" s="648"/>
      <c r="DV15" s="648"/>
      <c r="DW15" s="648"/>
      <c r="DX15" s="648"/>
      <c r="DY15" s="648"/>
      <c r="DZ15" s="648"/>
      <c r="EA15" s="648"/>
      <c r="EB15" s="648"/>
      <c r="EC15" s="657"/>
    </row>
    <row r="16" spans="2:143" ht="11.25" customHeight="1" x14ac:dyDescent="0.2">
      <c r="B16" s="644" t="s">
        <v>262</v>
      </c>
      <c r="C16" s="645"/>
      <c r="D16" s="645"/>
      <c r="E16" s="645"/>
      <c r="F16" s="645"/>
      <c r="G16" s="645"/>
      <c r="H16" s="645"/>
      <c r="I16" s="645"/>
      <c r="J16" s="645"/>
      <c r="K16" s="645"/>
      <c r="L16" s="645"/>
      <c r="M16" s="645"/>
      <c r="N16" s="645"/>
      <c r="O16" s="645"/>
      <c r="P16" s="645"/>
      <c r="Q16" s="646"/>
      <c r="R16" s="647">
        <v>4806</v>
      </c>
      <c r="S16" s="648"/>
      <c r="T16" s="648"/>
      <c r="U16" s="648"/>
      <c r="V16" s="648"/>
      <c r="W16" s="648"/>
      <c r="X16" s="648"/>
      <c r="Y16" s="649"/>
      <c r="Z16" s="650">
        <v>0.1</v>
      </c>
      <c r="AA16" s="650"/>
      <c r="AB16" s="650"/>
      <c r="AC16" s="650"/>
      <c r="AD16" s="651">
        <v>4806</v>
      </c>
      <c r="AE16" s="651"/>
      <c r="AF16" s="651"/>
      <c r="AG16" s="651"/>
      <c r="AH16" s="651"/>
      <c r="AI16" s="651"/>
      <c r="AJ16" s="651"/>
      <c r="AK16" s="651"/>
      <c r="AL16" s="652">
        <v>0.2</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233</v>
      </c>
      <c r="BH16" s="648"/>
      <c r="BI16" s="648"/>
      <c r="BJ16" s="648"/>
      <c r="BK16" s="648"/>
      <c r="BL16" s="648"/>
      <c r="BM16" s="648"/>
      <c r="BN16" s="649"/>
      <c r="BO16" s="650" t="s">
        <v>233</v>
      </c>
      <c r="BP16" s="650"/>
      <c r="BQ16" s="650"/>
      <c r="BR16" s="650"/>
      <c r="BS16" s="656" t="s">
        <v>127</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30347</v>
      </c>
      <c r="CS16" s="648"/>
      <c r="CT16" s="648"/>
      <c r="CU16" s="648"/>
      <c r="CV16" s="648"/>
      <c r="CW16" s="648"/>
      <c r="CX16" s="648"/>
      <c r="CY16" s="649"/>
      <c r="CZ16" s="650">
        <v>0.5</v>
      </c>
      <c r="DA16" s="650"/>
      <c r="DB16" s="650"/>
      <c r="DC16" s="650"/>
      <c r="DD16" s="656" t="s">
        <v>127</v>
      </c>
      <c r="DE16" s="648"/>
      <c r="DF16" s="648"/>
      <c r="DG16" s="648"/>
      <c r="DH16" s="648"/>
      <c r="DI16" s="648"/>
      <c r="DJ16" s="648"/>
      <c r="DK16" s="648"/>
      <c r="DL16" s="648"/>
      <c r="DM16" s="648"/>
      <c r="DN16" s="648"/>
      <c r="DO16" s="648"/>
      <c r="DP16" s="649"/>
      <c r="DQ16" s="656">
        <v>1167</v>
      </c>
      <c r="DR16" s="648"/>
      <c r="DS16" s="648"/>
      <c r="DT16" s="648"/>
      <c r="DU16" s="648"/>
      <c r="DV16" s="648"/>
      <c r="DW16" s="648"/>
      <c r="DX16" s="648"/>
      <c r="DY16" s="648"/>
      <c r="DZ16" s="648"/>
      <c r="EA16" s="648"/>
      <c r="EB16" s="648"/>
      <c r="EC16" s="657"/>
    </row>
    <row r="17" spans="2:133" ht="11.25" customHeight="1" x14ac:dyDescent="0.2">
      <c r="B17" s="644" t="s">
        <v>265</v>
      </c>
      <c r="C17" s="645"/>
      <c r="D17" s="645"/>
      <c r="E17" s="645"/>
      <c r="F17" s="645"/>
      <c r="G17" s="645"/>
      <c r="H17" s="645"/>
      <c r="I17" s="645"/>
      <c r="J17" s="645"/>
      <c r="K17" s="645"/>
      <c r="L17" s="645"/>
      <c r="M17" s="645"/>
      <c r="N17" s="645"/>
      <c r="O17" s="645"/>
      <c r="P17" s="645"/>
      <c r="Q17" s="646"/>
      <c r="R17" s="647">
        <v>10904</v>
      </c>
      <c r="S17" s="648"/>
      <c r="T17" s="648"/>
      <c r="U17" s="648"/>
      <c r="V17" s="648"/>
      <c r="W17" s="648"/>
      <c r="X17" s="648"/>
      <c r="Y17" s="649"/>
      <c r="Z17" s="650">
        <v>0.2</v>
      </c>
      <c r="AA17" s="650"/>
      <c r="AB17" s="650"/>
      <c r="AC17" s="650"/>
      <c r="AD17" s="651">
        <v>10904</v>
      </c>
      <c r="AE17" s="651"/>
      <c r="AF17" s="651"/>
      <c r="AG17" s="651"/>
      <c r="AH17" s="651"/>
      <c r="AI17" s="651"/>
      <c r="AJ17" s="651"/>
      <c r="AK17" s="651"/>
      <c r="AL17" s="652">
        <v>0.4</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233</v>
      </c>
      <c r="BH17" s="648"/>
      <c r="BI17" s="648"/>
      <c r="BJ17" s="648"/>
      <c r="BK17" s="648"/>
      <c r="BL17" s="648"/>
      <c r="BM17" s="648"/>
      <c r="BN17" s="649"/>
      <c r="BO17" s="650" t="s">
        <v>233</v>
      </c>
      <c r="BP17" s="650"/>
      <c r="BQ17" s="650"/>
      <c r="BR17" s="650"/>
      <c r="BS17" s="656" t="s">
        <v>127</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387773</v>
      </c>
      <c r="CS17" s="648"/>
      <c r="CT17" s="648"/>
      <c r="CU17" s="648"/>
      <c r="CV17" s="648"/>
      <c r="CW17" s="648"/>
      <c r="CX17" s="648"/>
      <c r="CY17" s="649"/>
      <c r="CZ17" s="650">
        <v>5.9</v>
      </c>
      <c r="DA17" s="650"/>
      <c r="DB17" s="650"/>
      <c r="DC17" s="650"/>
      <c r="DD17" s="656" t="s">
        <v>127</v>
      </c>
      <c r="DE17" s="648"/>
      <c r="DF17" s="648"/>
      <c r="DG17" s="648"/>
      <c r="DH17" s="648"/>
      <c r="DI17" s="648"/>
      <c r="DJ17" s="648"/>
      <c r="DK17" s="648"/>
      <c r="DL17" s="648"/>
      <c r="DM17" s="648"/>
      <c r="DN17" s="648"/>
      <c r="DO17" s="648"/>
      <c r="DP17" s="649"/>
      <c r="DQ17" s="656">
        <v>387773</v>
      </c>
      <c r="DR17" s="648"/>
      <c r="DS17" s="648"/>
      <c r="DT17" s="648"/>
      <c r="DU17" s="648"/>
      <c r="DV17" s="648"/>
      <c r="DW17" s="648"/>
      <c r="DX17" s="648"/>
      <c r="DY17" s="648"/>
      <c r="DZ17" s="648"/>
      <c r="EA17" s="648"/>
      <c r="EB17" s="648"/>
      <c r="EC17" s="657"/>
    </row>
    <row r="18" spans="2:133" ht="11.25" customHeight="1" x14ac:dyDescent="0.2">
      <c r="B18" s="644" t="s">
        <v>268</v>
      </c>
      <c r="C18" s="645"/>
      <c r="D18" s="645"/>
      <c r="E18" s="645"/>
      <c r="F18" s="645"/>
      <c r="G18" s="645"/>
      <c r="H18" s="645"/>
      <c r="I18" s="645"/>
      <c r="J18" s="645"/>
      <c r="K18" s="645"/>
      <c r="L18" s="645"/>
      <c r="M18" s="645"/>
      <c r="N18" s="645"/>
      <c r="O18" s="645"/>
      <c r="P18" s="645"/>
      <c r="Q18" s="646"/>
      <c r="R18" s="647">
        <v>11627</v>
      </c>
      <c r="S18" s="648"/>
      <c r="T18" s="648"/>
      <c r="U18" s="648"/>
      <c r="V18" s="648"/>
      <c r="W18" s="648"/>
      <c r="X18" s="648"/>
      <c r="Y18" s="649"/>
      <c r="Z18" s="650">
        <v>0.2</v>
      </c>
      <c r="AA18" s="650"/>
      <c r="AB18" s="650"/>
      <c r="AC18" s="650"/>
      <c r="AD18" s="651">
        <v>11627</v>
      </c>
      <c r="AE18" s="651"/>
      <c r="AF18" s="651"/>
      <c r="AG18" s="651"/>
      <c r="AH18" s="651"/>
      <c r="AI18" s="651"/>
      <c r="AJ18" s="651"/>
      <c r="AK18" s="651"/>
      <c r="AL18" s="652">
        <v>0.4</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233</v>
      </c>
      <c r="BH18" s="648"/>
      <c r="BI18" s="648"/>
      <c r="BJ18" s="648"/>
      <c r="BK18" s="648"/>
      <c r="BL18" s="648"/>
      <c r="BM18" s="648"/>
      <c r="BN18" s="649"/>
      <c r="BO18" s="650" t="s">
        <v>233</v>
      </c>
      <c r="BP18" s="650"/>
      <c r="BQ18" s="650"/>
      <c r="BR18" s="650"/>
      <c r="BS18" s="656" t="s">
        <v>233</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127</v>
      </c>
      <c r="CS18" s="648"/>
      <c r="CT18" s="648"/>
      <c r="CU18" s="648"/>
      <c r="CV18" s="648"/>
      <c r="CW18" s="648"/>
      <c r="CX18" s="648"/>
      <c r="CY18" s="649"/>
      <c r="CZ18" s="650" t="s">
        <v>127</v>
      </c>
      <c r="DA18" s="650"/>
      <c r="DB18" s="650"/>
      <c r="DC18" s="650"/>
      <c r="DD18" s="656" t="s">
        <v>233</v>
      </c>
      <c r="DE18" s="648"/>
      <c r="DF18" s="648"/>
      <c r="DG18" s="648"/>
      <c r="DH18" s="648"/>
      <c r="DI18" s="648"/>
      <c r="DJ18" s="648"/>
      <c r="DK18" s="648"/>
      <c r="DL18" s="648"/>
      <c r="DM18" s="648"/>
      <c r="DN18" s="648"/>
      <c r="DO18" s="648"/>
      <c r="DP18" s="649"/>
      <c r="DQ18" s="656" t="s">
        <v>233</v>
      </c>
      <c r="DR18" s="648"/>
      <c r="DS18" s="648"/>
      <c r="DT18" s="648"/>
      <c r="DU18" s="648"/>
      <c r="DV18" s="648"/>
      <c r="DW18" s="648"/>
      <c r="DX18" s="648"/>
      <c r="DY18" s="648"/>
      <c r="DZ18" s="648"/>
      <c r="EA18" s="648"/>
      <c r="EB18" s="648"/>
      <c r="EC18" s="657"/>
    </row>
    <row r="19" spans="2:133" ht="11.25" customHeight="1" x14ac:dyDescent="0.2">
      <c r="B19" s="644" t="s">
        <v>271</v>
      </c>
      <c r="C19" s="645"/>
      <c r="D19" s="645"/>
      <c r="E19" s="645"/>
      <c r="F19" s="645"/>
      <c r="G19" s="645"/>
      <c r="H19" s="645"/>
      <c r="I19" s="645"/>
      <c r="J19" s="645"/>
      <c r="K19" s="645"/>
      <c r="L19" s="645"/>
      <c r="M19" s="645"/>
      <c r="N19" s="645"/>
      <c r="O19" s="645"/>
      <c r="P19" s="645"/>
      <c r="Q19" s="646"/>
      <c r="R19" s="647">
        <v>8510</v>
      </c>
      <c r="S19" s="648"/>
      <c r="T19" s="648"/>
      <c r="U19" s="648"/>
      <c r="V19" s="648"/>
      <c r="W19" s="648"/>
      <c r="X19" s="648"/>
      <c r="Y19" s="649"/>
      <c r="Z19" s="650">
        <v>0.1</v>
      </c>
      <c r="AA19" s="650"/>
      <c r="AB19" s="650"/>
      <c r="AC19" s="650"/>
      <c r="AD19" s="651">
        <v>8510</v>
      </c>
      <c r="AE19" s="651"/>
      <c r="AF19" s="651"/>
      <c r="AG19" s="651"/>
      <c r="AH19" s="651"/>
      <c r="AI19" s="651"/>
      <c r="AJ19" s="651"/>
      <c r="AK19" s="651"/>
      <c r="AL19" s="652">
        <v>0.3</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t="s">
        <v>127</v>
      </c>
      <c r="BH19" s="648"/>
      <c r="BI19" s="648"/>
      <c r="BJ19" s="648"/>
      <c r="BK19" s="648"/>
      <c r="BL19" s="648"/>
      <c r="BM19" s="648"/>
      <c r="BN19" s="649"/>
      <c r="BO19" s="650" t="s">
        <v>127</v>
      </c>
      <c r="BP19" s="650"/>
      <c r="BQ19" s="650"/>
      <c r="BR19" s="650"/>
      <c r="BS19" s="656" t="s">
        <v>233</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127</v>
      </c>
      <c r="DA19" s="650"/>
      <c r="DB19" s="650"/>
      <c r="DC19" s="650"/>
      <c r="DD19" s="656" t="s">
        <v>127</v>
      </c>
      <c r="DE19" s="648"/>
      <c r="DF19" s="648"/>
      <c r="DG19" s="648"/>
      <c r="DH19" s="648"/>
      <c r="DI19" s="648"/>
      <c r="DJ19" s="648"/>
      <c r="DK19" s="648"/>
      <c r="DL19" s="648"/>
      <c r="DM19" s="648"/>
      <c r="DN19" s="648"/>
      <c r="DO19" s="648"/>
      <c r="DP19" s="649"/>
      <c r="DQ19" s="656" t="s">
        <v>233</v>
      </c>
      <c r="DR19" s="648"/>
      <c r="DS19" s="648"/>
      <c r="DT19" s="648"/>
      <c r="DU19" s="648"/>
      <c r="DV19" s="648"/>
      <c r="DW19" s="648"/>
      <c r="DX19" s="648"/>
      <c r="DY19" s="648"/>
      <c r="DZ19" s="648"/>
      <c r="EA19" s="648"/>
      <c r="EB19" s="648"/>
      <c r="EC19" s="657"/>
    </row>
    <row r="20" spans="2:133" ht="11.25" customHeight="1" x14ac:dyDescent="0.2">
      <c r="B20" s="644" t="s">
        <v>274</v>
      </c>
      <c r="C20" s="645"/>
      <c r="D20" s="645"/>
      <c r="E20" s="645"/>
      <c r="F20" s="645"/>
      <c r="G20" s="645"/>
      <c r="H20" s="645"/>
      <c r="I20" s="645"/>
      <c r="J20" s="645"/>
      <c r="K20" s="645"/>
      <c r="L20" s="645"/>
      <c r="M20" s="645"/>
      <c r="N20" s="645"/>
      <c r="O20" s="645"/>
      <c r="P20" s="645"/>
      <c r="Q20" s="646"/>
      <c r="R20" s="647">
        <v>2301</v>
      </c>
      <c r="S20" s="648"/>
      <c r="T20" s="648"/>
      <c r="U20" s="648"/>
      <c r="V20" s="648"/>
      <c r="W20" s="648"/>
      <c r="X20" s="648"/>
      <c r="Y20" s="649"/>
      <c r="Z20" s="650">
        <v>0</v>
      </c>
      <c r="AA20" s="650"/>
      <c r="AB20" s="650"/>
      <c r="AC20" s="650"/>
      <c r="AD20" s="651">
        <v>2301</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t="s">
        <v>233</v>
      </c>
      <c r="BH20" s="648"/>
      <c r="BI20" s="648"/>
      <c r="BJ20" s="648"/>
      <c r="BK20" s="648"/>
      <c r="BL20" s="648"/>
      <c r="BM20" s="648"/>
      <c r="BN20" s="649"/>
      <c r="BO20" s="650" t="s">
        <v>127</v>
      </c>
      <c r="BP20" s="650"/>
      <c r="BQ20" s="650"/>
      <c r="BR20" s="650"/>
      <c r="BS20" s="656" t="s">
        <v>127</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6621228</v>
      </c>
      <c r="CS20" s="648"/>
      <c r="CT20" s="648"/>
      <c r="CU20" s="648"/>
      <c r="CV20" s="648"/>
      <c r="CW20" s="648"/>
      <c r="CX20" s="648"/>
      <c r="CY20" s="649"/>
      <c r="CZ20" s="650">
        <v>100</v>
      </c>
      <c r="DA20" s="650"/>
      <c r="DB20" s="650"/>
      <c r="DC20" s="650"/>
      <c r="DD20" s="656">
        <v>1134084</v>
      </c>
      <c r="DE20" s="648"/>
      <c r="DF20" s="648"/>
      <c r="DG20" s="648"/>
      <c r="DH20" s="648"/>
      <c r="DI20" s="648"/>
      <c r="DJ20" s="648"/>
      <c r="DK20" s="648"/>
      <c r="DL20" s="648"/>
      <c r="DM20" s="648"/>
      <c r="DN20" s="648"/>
      <c r="DO20" s="648"/>
      <c r="DP20" s="649"/>
      <c r="DQ20" s="656">
        <v>3621185</v>
      </c>
      <c r="DR20" s="648"/>
      <c r="DS20" s="648"/>
      <c r="DT20" s="648"/>
      <c r="DU20" s="648"/>
      <c r="DV20" s="648"/>
      <c r="DW20" s="648"/>
      <c r="DX20" s="648"/>
      <c r="DY20" s="648"/>
      <c r="DZ20" s="648"/>
      <c r="EA20" s="648"/>
      <c r="EB20" s="648"/>
      <c r="EC20" s="657"/>
    </row>
    <row r="21" spans="2:133" ht="11.25" customHeight="1" x14ac:dyDescent="0.2">
      <c r="B21" s="644" t="s">
        <v>277</v>
      </c>
      <c r="C21" s="645"/>
      <c r="D21" s="645"/>
      <c r="E21" s="645"/>
      <c r="F21" s="645"/>
      <c r="G21" s="645"/>
      <c r="H21" s="645"/>
      <c r="I21" s="645"/>
      <c r="J21" s="645"/>
      <c r="K21" s="645"/>
      <c r="L21" s="645"/>
      <c r="M21" s="645"/>
      <c r="N21" s="645"/>
      <c r="O21" s="645"/>
      <c r="P21" s="645"/>
      <c r="Q21" s="646"/>
      <c r="R21" s="647">
        <v>816</v>
      </c>
      <c r="S21" s="648"/>
      <c r="T21" s="648"/>
      <c r="U21" s="648"/>
      <c r="V21" s="648"/>
      <c r="W21" s="648"/>
      <c r="X21" s="648"/>
      <c r="Y21" s="649"/>
      <c r="Z21" s="650">
        <v>0</v>
      </c>
      <c r="AA21" s="650"/>
      <c r="AB21" s="650"/>
      <c r="AC21" s="650"/>
      <c r="AD21" s="651">
        <v>816</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t="s">
        <v>127</v>
      </c>
      <c r="BH21" s="648"/>
      <c r="BI21" s="648"/>
      <c r="BJ21" s="648"/>
      <c r="BK21" s="648"/>
      <c r="BL21" s="648"/>
      <c r="BM21" s="648"/>
      <c r="BN21" s="649"/>
      <c r="BO21" s="650" t="s">
        <v>127</v>
      </c>
      <c r="BP21" s="650"/>
      <c r="BQ21" s="650"/>
      <c r="BR21" s="650"/>
      <c r="BS21" s="656" t="s">
        <v>233</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279</v>
      </c>
      <c r="C22" s="645"/>
      <c r="D22" s="645"/>
      <c r="E22" s="645"/>
      <c r="F22" s="645"/>
      <c r="G22" s="645"/>
      <c r="H22" s="645"/>
      <c r="I22" s="645"/>
      <c r="J22" s="645"/>
      <c r="K22" s="645"/>
      <c r="L22" s="645"/>
      <c r="M22" s="645"/>
      <c r="N22" s="645"/>
      <c r="O22" s="645"/>
      <c r="P22" s="645"/>
      <c r="Q22" s="646"/>
      <c r="R22" s="647">
        <v>1007221</v>
      </c>
      <c r="S22" s="648"/>
      <c r="T22" s="648"/>
      <c r="U22" s="648"/>
      <c r="V22" s="648"/>
      <c r="W22" s="648"/>
      <c r="X22" s="648"/>
      <c r="Y22" s="649"/>
      <c r="Z22" s="650">
        <v>14.4</v>
      </c>
      <c r="AA22" s="650"/>
      <c r="AB22" s="650"/>
      <c r="AC22" s="650"/>
      <c r="AD22" s="651">
        <v>911230</v>
      </c>
      <c r="AE22" s="651"/>
      <c r="AF22" s="651"/>
      <c r="AG22" s="651"/>
      <c r="AH22" s="651"/>
      <c r="AI22" s="651"/>
      <c r="AJ22" s="651"/>
      <c r="AK22" s="651"/>
      <c r="AL22" s="652">
        <v>31.5</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127</v>
      </c>
      <c r="BP22" s="650"/>
      <c r="BQ22" s="650"/>
      <c r="BR22" s="650"/>
      <c r="BS22" s="656" t="s">
        <v>127</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282</v>
      </c>
      <c r="C23" s="645"/>
      <c r="D23" s="645"/>
      <c r="E23" s="645"/>
      <c r="F23" s="645"/>
      <c r="G23" s="645"/>
      <c r="H23" s="645"/>
      <c r="I23" s="645"/>
      <c r="J23" s="645"/>
      <c r="K23" s="645"/>
      <c r="L23" s="645"/>
      <c r="M23" s="645"/>
      <c r="N23" s="645"/>
      <c r="O23" s="645"/>
      <c r="P23" s="645"/>
      <c r="Q23" s="646"/>
      <c r="R23" s="647">
        <v>911230</v>
      </c>
      <c r="S23" s="648"/>
      <c r="T23" s="648"/>
      <c r="U23" s="648"/>
      <c r="V23" s="648"/>
      <c r="W23" s="648"/>
      <c r="X23" s="648"/>
      <c r="Y23" s="649"/>
      <c r="Z23" s="650">
        <v>13</v>
      </c>
      <c r="AA23" s="650"/>
      <c r="AB23" s="650"/>
      <c r="AC23" s="650"/>
      <c r="AD23" s="651">
        <v>911230</v>
      </c>
      <c r="AE23" s="651"/>
      <c r="AF23" s="651"/>
      <c r="AG23" s="651"/>
      <c r="AH23" s="651"/>
      <c r="AI23" s="651"/>
      <c r="AJ23" s="651"/>
      <c r="AK23" s="651"/>
      <c r="AL23" s="652">
        <v>31.5</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127</v>
      </c>
      <c r="BH23" s="648"/>
      <c r="BI23" s="648"/>
      <c r="BJ23" s="648"/>
      <c r="BK23" s="648"/>
      <c r="BL23" s="648"/>
      <c r="BM23" s="648"/>
      <c r="BN23" s="649"/>
      <c r="BO23" s="650" t="s">
        <v>127</v>
      </c>
      <c r="BP23" s="650"/>
      <c r="BQ23" s="650"/>
      <c r="BR23" s="650"/>
      <c r="BS23" s="656" t="s">
        <v>127</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2">
      <c r="B24" s="644" t="s">
        <v>289</v>
      </c>
      <c r="C24" s="645"/>
      <c r="D24" s="645"/>
      <c r="E24" s="645"/>
      <c r="F24" s="645"/>
      <c r="G24" s="645"/>
      <c r="H24" s="645"/>
      <c r="I24" s="645"/>
      <c r="J24" s="645"/>
      <c r="K24" s="645"/>
      <c r="L24" s="645"/>
      <c r="M24" s="645"/>
      <c r="N24" s="645"/>
      <c r="O24" s="645"/>
      <c r="P24" s="645"/>
      <c r="Q24" s="646"/>
      <c r="R24" s="647">
        <v>95948</v>
      </c>
      <c r="S24" s="648"/>
      <c r="T24" s="648"/>
      <c r="U24" s="648"/>
      <c r="V24" s="648"/>
      <c r="W24" s="648"/>
      <c r="X24" s="648"/>
      <c r="Y24" s="649"/>
      <c r="Z24" s="650">
        <v>1.4</v>
      </c>
      <c r="AA24" s="650"/>
      <c r="AB24" s="650"/>
      <c r="AC24" s="650"/>
      <c r="AD24" s="651" t="s">
        <v>233</v>
      </c>
      <c r="AE24" s="651"/>
      <c r="AF24" s="651"/>
      <c r="AG24" s="651"/>
      <c r="AH24" s="651"/>
      <c r="AI24" s="651"/>
      <c r="AJ24" s="651"/>
      <c r="AK24" s="651"/>
      <c r="AL24" s="652" t="s">
        <v>127</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233</v>
      </c>
      <c r="BP24" s="650"/>
      <c r="BQ24" s="650"/>
      <c r="BR24" s="650"/>
      <c r="BS24" s="656" t="s">
        <v>233</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2032426</v>
      </c>
      <c r="CS24" s="637"/>
      <c r="CT24" s="637"/>
      <c r="CU24" s="637"/>
      <c r="CV24" s="637"/>
      <c r="CW24" s="637"/>
      <c r="CX24" s="637"/>
      <c r="CY24" s="638"/>
      <c r="CZ24" s="641">
        <v>30.7</v>
      </c>
      <c r="DA24" s="642"/>
      <c r="DB24" s="642"/>
      <c r="DC24" s="661"/>
      <c r="DD24" s="686">
        <v>1471320</v>
      </c>
      <c r="DE24" s="637"/>
      <c r="DF24" s="637"/>
      <c r="DG24" s="637"/>
      <c r="DH24" s="637"/>
      <c r="DI24" s="637"/>
      <c r="DJ24" s="637"/>
      <c r="DK24" s="638"/>
      <c r="DL24" s="686">
        <v>1454088</v>
      </c>
      <c r="DM24" s="637"/>
      <c r="DN24" s="637"/>
      <c r="DO24" s="637"/>
      <c r="DP24" s="637"/>
      <c r="DQ24" s="637"/>
      <c r="DR24" s="637"/>
      <c r="DS24" s="637"/>
      <c r="DT24" s="637"/>
      <c r="DU24" s="637"/>
      <c r="DV24" s="638"/>
      <c r="DW24" s="641">
        <v>47.3</v>
      </c>
      <c r="DX24" s="642"/>
      <c r="DY24" s="642"/>
      <c r="DZ24" s="642"/>
      <c r="EA24" s="642"/>
      <c r="EB24" s="642"/>
      <c r="EC24" s="643"/>
    </row>
    <row r="25" spans="2:133" ht="11.25" customHeight="1" x14ac:dyDescent="0.2">
      <c r="B25" s="644" t="s">
        <v>292</v>
      </c>
      <c r="C25" s="645"/>
      <c r="D25" s="645"/>
      <c r="E25" s="645"/>
      <c r="F25" s="645"/>
      <c r="G25" s="645"/>
      <c r="H25" s="645"/>
      <c r="I25" s="645"/>
      <c r="J25" s="645"/>
      <c r="K25" s="645"/>
      <c r="L25" s="645"/>
      <c r="M25" s="645"/>
      <c r="N25" s="645"/>
      <c r="O25" s="645"/>
      <c r="P25" s="645"/>
      <c r="Q25" s="646"/>
      <c r="R25" s="647">
        <v>43</v>
      </c>
      <c r="S25" s="648"/>
      <c r="T25" s="648"/>
      <c r="U25" s="648"/>
      <c r="V25" s="648"/>
      <c r="W25" s="648"/>
      <c r="X25" s="648"/>
      <c r="Y25" s="649"/>
      <c r="Z25" s="650">
        <v>0</v>
      </c>
      <c r="AA25" s="650"/>
      <c r="AB25" s="650"/>
      <c r="AC25" s="650"/>
      <c r="AD25" s="651" t="s">
        <v>127</v>
      </c>
      <c r="AE25" s="651"/>
      <c r="AF25" s="651"/>
      <c r="AG25" s="651"/>
      <c r="AH25" s="651"/>
      <c r="AI25" s="651"/>
      <c r="AJ25" s="651"/>
      <c r="AK25" s="651"/>
      <c r="AL25" s="652" t="s">
        <v>233</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127</v>
      </c>
      <c r="BP25" s="650"/>
      <c r="BQ25" s="650"/>
      <c r="BR25" s="650"/>
      <c r="BS25" s="656" t="s">
        <v>127</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988075</v>
      </c>
      <c r="CS25" s="683"/>
      <c r="CT25" s="683"/>
      <c r="CU25" s="683"/>
      <c r="CV25" s="683"/>
      <c r="CW25" s="683"/>
      <c r="CX25" s="683"/>
      <c r="CY25" s="684"/>
      <c r="CZ25" s="652">
        <v>14.9</v>
      </c>
      <c r="DA25" s="681"/>
      <c r="DB25" s="681"/>
      <c r="DC25" s="685"/>
      <c r="DD25" s="656">
        <v>896292</v>
      </c>
      <c r="DE25" s="683"/>
      <c r="DF25" s="683"/>
      <c r="DG25" s="683"/>
      <c r="DH25" s="683"/>
      <c r="DI25" s="683"/>
      <c r="DJ25" s="683"/>
      <c r="DK25" s="684"/>
      <c r="DL25" s="656">
        <v>882170</v>
      </c>
      <c r="DM25" s="683"/>
      <c r="DN25" s="683"/>
      <c r="DO25" s="683"/>
      <c r="DP25" s="683"/>
      <c r="DQ25" s="683"/>
      <c r="DR25" s="683"/>
      <c r="DS25" s="683"/>
      <c r="DT25" s="683"/>
      <c r="DU25" s="683"/>
      <c r="DV25" s="684"/>
      <c r="DW25" s="652">
        <v>28.7</v>
      </c>
      <c r="DX25" s="681"/>
      <c r="DY25" s="681"/>
      <c r="DZ25" s="681"/>
      <c r="EA25" s="681"/>
      <c r="EB25" s="681"/>
      <c r="EC25" s="682"/>
    </row>
    <row r="26" spans="2:133" ht="11.25" customHeight="1" x14ac:dyDescent="0.2">
      <c r="B26" s="644" t="s">
        <v>295</v>
      </c>
      <c r="C26" s="645"/>
      <c r="D26" s="645"/>
      <c r="E26" s="645"/>
      <c r="F26" s="645"/>
      <c r="G26" s="645"/>
      <c r="H26" s="645"/>
      <c r="I26" s="645"/>
      <c r="J26" s="645"/>
      <c r="K26" s="645"/>
      <c r="L26" s="645"/>
      <c r="M26" s="645"/>
      <c r="N26" s="645"/>
      <c r="O26" s="645"/>
      <c r="P26" s="645"/>
      <c r="Q26" s="646"/>
      <c r="R26" s="647">
        <v>2923160</v>
      </c>
      <c r="S26" s="648"/>
      <c r="T26" s="648"/>
      <c r="U26" s="648"/>
      <c r="V26" s="648"/>
      <c r="W26" s="648"/>
      <c r="X26" s="648"/>
      <c r="Y26" s="649"/>
      <c r="Z26" s="650">
        <v>41.7</v>
      </c>
      <c r="AA26" s="650"/>
      <c r="AB26" s="650"/>
      <c r="AC26" s="650"/>
      <c r="AD26" s="651">
        <v>2827169</v>
      </c>
      <c r="AE26" s="651"/>
      <c r="AF26" s="651"/>
      <c r="AG26" s="651"/>
      <c r="AH26" s="651"/>
      <c r="AI26" s="651"/>
      <c r="AJ26" s="651"/>
      <c r="AK26" s="651"/>
      <c r="AL26" s="652">
        <v>97.8</v>
      </c>
      <c r="AM26" s="653"/>
      <c r="AN26" s="653"/>
      <c r="AO26" s="654"/>
      <c r="AP26" s="666" t="s">
        <v>296</v>
      </c>
      <c r="AQ26" s="696"/>
      <c r="AR26" s="696"/>
      <c r="AS26" s="696"/>
      <c r="AT26" s="696"/>
      <c r="AU26" s="696"/>
      <c r="AV26" s="696"/>
      <c r="AW26" s="696"/>
      <c r="AX26" s="696"/>
      <c r="AY26" s="696"/>
      <c r="AZ26" s="696"/>
      <c r="BA26" s="696"/>
      <c r="BB26" s="696"/>
      <c r="BC26" s="696"/>
      <c r="BD26" s="696"/>
      <c r="BE26" s="696"/>
      <c r="BF26" s="668"/>
      <c r="BG26" s="647" t="s">
        <v>127</v>
      </c>
      <c r="BH26" s="648"/>
      <c r="BI26" s="648"/>
      <c r="BJ26" s="648"/>
      <c r="BK26" s="648"/>
      <c r="BL26" s="648"/>
      <c r="BM26" s="648"/>
      <c r="BN26" s="649"/>
      <c r="BO26" s="650" t="s">
        <v>127</v>
      </c>
      <c r="BP26" s="650"/>
      <c r="BQ26" s="650"/>
      <c r="BR26" s="650"/>
      <c r="BS26" s="656" t="s">
        <v>127</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555898</v>
      </c>
      <c r="CS26" s="648"/>
      <c r="CT26" s="648"/>
      <c r="CU26" s="648"/>
      <c r="CV26" s="648"/>
      <c r="CW26" s="648"/>
      <c r="CX26" s="648"/>
      <c r="CY26" s="649"/>
      <c r="CZ26" s="652">
        <v>8.4</v>
      </c>
      <c r="DA26" s="681"/>
      <c r="DB26" s="681"/>
      <c r="DC26" s="685"/>
      <c r="DD26" s="656">
        <v>488656</v>
      </c>
      <c r="DE26" s="648"/>
      <c r="DF26" s="648"/>
      <c r="DG26" s="648"/>
      <c r="DH26" s="648"/>
      <c r="DI26" s="648"/>
      <c r="DJ26" s="648"/>
      <c r="DK26" s="649"/>
      <c r="DL26" s="656" t="s">
        <v>127</v>
      </c>
      <c r="DM26" s="648"/>
      <c r="DN26" s="648"/>
      <c r="DO26" s="648"/>
      <c r="DP26" s="648"/>
      <c r="DQ26" s="648"/>
      <c r="DR26" s="648"/>
      <c r="DS26" s="648"/>
      <c r="DT26" s="648"/>
      <c r="DU26" s="648"/>
      <c r="DV26" s="649"/>
      <c r="DW26" s="652" t="s">
        <v>233</v>
      </c>
      <c r="DX26" s="681"/>
      <c r="DY26" s="681"/>
      <c r="DZ26" s="681"/>
      <c r="EA26" s="681"/>
      <c r="EB26" s="681"/>
      <c r="EC26" s="682"/>
    </row>
    <row r="27" spans="2:133" ht="11.25" customHeight="1" x14ac:dyDescent="0.2">
      <c r="B27" s="644" t="s">
        <v>298</v>
      </c>
      <c r="C27" s="645"/>
      <c r="D27" s="645"/>
      <c r="E27" s="645"/>
      <c r="F27" s="645"/>
      <c r="G27" s="645"/>
      <c r="H27" s="645"/>
      <c r="I27" s="645"/>
      <c r="J27" s="645"/>
      <c r="K27" s="645"/>
      <c r="L27" s="645"/>
      <c r="M27" s="645"/>
      <c r="N27" s="645"/>
      <c r="O27" s="645"/>
      <c r="P27" s="645"/>
      <c r="Q27" s="646"/>
      <c r="R27" s="647">
        <v>1812</v>
      </c>
      <c r="S27" s="648"/>
      <c r="T27" s="648"/>
      <c r="U27" s="648"/>
      <c r="V27" s="648"/>
      <c r="W27" s="648"/>
      <c r="X27" s="648"/>
      <c r="Y27" s="649"/>
      <c r="Z27" s="650">
        <v>0</v>
      </c>
      <c r="AA27" s="650"/>
      <c r="AB27" s="650"/>
      <c r="AC27" s="650"/>
      <c r="AD27" s="651">
        <v>1812</v>
      </c>
      <c r="AE27" s="651"/>
      <c r="AF27" s="651"/>
      <c r="AG27" s="651"/>
      <c r="AH27" s="651"/>
      <c r="AI27" s="651"/>
      <c r="AJ27" s="651"/>
      <c r="AK27" s="651"/>
      <c r="AL27" s="652">
        <v>0.1</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1563958</v>
      </c>
      <c r="BH27" s="648"/>
      <c r="BI27" s="648"/>
      <c r="BJ27" s="648"/>
      <c r="BK27" s="648"/>
      <c r="BL27" s="648"/>
      <c r="BM27" s="648"/>
      <c r="BN27" s="649"/>
      <c r="BO27" s="650">
        <v>100</v>
      </c>
      <c r="BP27" s="650"/>
      <c r="BQ27" s="650"/>
      <c r="BR27" s="650"/>
      <c r="BS27" s="656" t="s">
        <v>127</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656578</v>
      </c>
      <c r="CS27" s="683"/>
      <c r="CT27" s="683"/>
      <c r="CU27" s="683"/>
      <c r="CV27" s="683"/>
      <c r="CW27" s="683"/>
      <c r="CX27" s="683"/>
      <c r="CY27" s="684"/>
      <c r="CZ27" s="652">
        <v>9.9</v>
      </c>
      <c r="DA27" s="681"/>
      <c r="DB27" s="681"/>
      <c r="DC27" s="685"/>
      <c r="DD27" s="656">
        <v>187255</v>
      </c>
      <c r="DE27" s="683"/>
      <c r="DF27" s="683"/>
      <c r="DG27" s="683"/>
      <c r="DH27" s="683"/>
      <c r="DI27" s="683"/>
      <c r="DJ27" s="683"/>
      <c r="DK27" s="684"/>
      <c r="DL27" s="656">
        <v>184145</v>
      </c>
      <c r="DM27" s="683"/>
      <c r="DN27" s="683"/>
      <c r="DO27" s="683"/>
      <c r="DP27" s="683"/>
      <c r="DQ27" s="683"/>
      <c r="DR27" s="683"/>
      <c r="DS27" s="683"/>
      <c r="DT27" s="683"/>
      <c r="DU27" s="683"/>
      <c r="DV27" s="684"/>
      <c r="DW27" s="652">
        <v>6</v>
      </c>
      <c r="DX27" s="681"/>
      <c r="DY27" s="681"/>
      <c r="DZ27" s="681"/>
      <c r="EA27" s="681"/>
      <c r="EB27" s="681"/>
      <c r="EC27" s="682"/>
    </row>
    <row r="28" spans="2:133" ht="11.25" customHeight="1" x14ac:dyDescent="0.2">
      <c r="B28" s="644" t="s">
        <v>301</v>
      </c>
      <c r="C28" s="645"/>
      <c r="D28" s="645"/>
      <c r="E28" s="645"/>
      <c r="F28" s="645"/>
      <c r="G28" s="645"/>
      <c r="H28" s="645"/>
      <c r="I28" s="645"/>
      <c r="J28" s="645"/>
      <c r="K28" s="645"/>
      <c r="L28" s="645"/>
      <c r="M28" s="645"/>
      <c r="N28" s="645"/>
      <c r="O28" s="645"/>
      <c r="P28" s="645"/>
      <c r="Q28" s="646"/>
      <c r="R28" s="647">
        <v>20777</v>
      </c>
      <c r="S28" s="648"/>
      <c r="T28" s="648"/>
      <c r="U28" s="648"/>
      <c r="V28" s="648"/>
      <c r="W28" s="648"/>
      <c r="X28" s="648"/>
      <c r="Y28" s="649"/>
      <c r="Z28" s="650">
        <v>0.3</v>
      </c>
      <c r="AA28" s="650"/>
      <c r="AB28" s="650"/>
      <c r="AC28" s="650"/>
      <c r="AD28" s="651" t="s">
        <v>127</v>
      </c>
      <c r="AE28" s="651"/>
      <c r="AF28" s="651"/>
      <c r="AG28" s="651"/>
      <c r="AH28" s="651"/>
      <c r="AI28" s="651"/>
      <c r="AJ28" s="651"/>
      <c r="AK28" s="651"/>
      <c r="AL28" s="652" t="s">
        <v>127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387773</v>
      </c>
      <c r="CS28" s="648"/>
      <c r="CT28" s="648"/>
      <c r="CU28" s="648"/>
      <c r="CV28" s="648"/>
      <c r="CW28" s="648"/>
      <c r="CX28" s="648"/>
      <c r="CY28" s="649"/>
      <c r="CZ28" s="652">
        <v>5.9</v>
      </c>
      <c r="DA28" s="681"/>
      <c r="DB28" s="681"/>
      <c r="DC28" s="685"/>
      <c r="DD28" s="656">
        <v>387773</v>
      </c>
      <c r="DE28" s="648"/>
      <c r="DF28" s="648"/>
      <c r="DG28" s="648"/>
      <c r="DH28" s="648"/>
      <c r="DI28" s="648"/>
      <c r="DJ28" s="648"/>
      <c r="DK28" s="649"/>
      <c r="DL28" s="656">
        <v>387773</v>
      </c>
      <c r="DM28" s="648"/>
      <c r="DN28" s="648"/>
      <c r="DO28" s="648"/>
      <c r="DP28" s="648"/>
      <c r="DQ28" s="648"/>
      <c r="DR28" s="648"/>
      <c r="DS28" s="648"/>
      <c r="DT28" s="648"/>
      <c r="DU28" s="648"/>
      <c r="DV28" s="649"/>
      <c r="DW28" s="652">
        <v>12.6</v>
      </c>
      <c r="DX28" s="681"/>
      <c r="DY28" s="681"/>
      <c r="DZ28" s="681"/>
      <c r="EA28" s="681"/>
      <c r="EB28" s="681"/>
      <c r="EC28" s="682"/>
    </row>
    <row r="29" spans="2:133" ht="11.25" customHeight="1" x14ac:dyDescent="0.2">
      <c r="B29" s="644" t="s">
        <v>303</v>
      </c>
      <c r="C29" s="645"/>
      <c r="D29" s="645"/>
      <c r="E29" s="645"/>
      <c r="F29" s="645"/>
      <c r="G29" s="645"/>
      <c r="H29" s="645"/>
      <c r="I29" s="645"/>
      <c r="J29" s="645"/>
      <c r="K29" s="645"/>
      <c r="L29" s="645"/>
      <c r="M29" s="645"/>
      <c r="N29" s="645"/>
      <c r="O29" s="645"/>
      <c r="P29" s="645"/>
      <c r="Q29" s="646"/>
      <c r="R29" s="647">
        <v>55167</v>
      </c>
      <c r="S29" s="648"/>
      <c r="T29" s="648"/>
      <c r="U29" s="648"/>
      <c r="V29" s="648"/>
      <c r="W29" s="648"/>
      <c r="X29" s="648"/>
      <c r="Y29" s="649"/>
      <c r="Z29" s="650">
        <v>0.8</v>
      </c>
      <c r="AA29" s="650"/>
      <c r="AB29" s="650"/>
      <c r="AC29" s="650"/>
      <c r="AD29" s="651">
        <v>1061</v>
      </c>
      <c r="AE29" s="651"/>
      <c r="AF29" s="651"/>
      <c r="AG29" s="651"/>
      <c r="AH29" s="651"/>
      <c r="AI29" s="651"/>
      <c r="AJ29" s="651"/>
      <c r="AK29" s="651"/>
      <c r="AL29" s="652">
        <v>0</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304</v>
      </c>
      <c r="CE29" s="688"/>
      <c r="CF29" s="662" t="s">
        <v>305</v>
      </c>
      <c r="CG29" s="663"/>
      <c r="CH29" s="663"/>
      <c r="CI29" s="663"/>
      <c r="CJ29" s="663"/>
      <c r="CK29" s="663"/>
      <c r="CL29" s="663"/>
      <c r="CM29" s="663"/>
      <c r="CN29" s="663"/>
      <c r="CO29" s="663"/>
      <c r="CP29" s="663"/>
      <c r="CQ29" s="664"/>
      <c r="CR29" s="647">
        <v>387773</v>
      </c>
      <c r="CS29" s="683"/>
      <c r="CT29" s="683"/>
      <c r="CU29" s="683"/>
      <c r="CV29" s="683"/>
      <c r="CW29" s="683"/>
      <c r="CX29" s="683"/>
      <c r="CY29" s="684"/>
      <c r="CZ29" s="652">
        <v>5.9</v>
      </c>
      <c r="DA29" s="681"/>
      <c r="DB29" s="681"/>
      <c r="DC29" s="685"/>
      <c r="DD29" s="656">
        <v>387773</v>
      </c>
      <c r="DE29" s="683"/>
      <c r="DF29" s="683"/>
      <c r="DG29" s="683"/>
      <c r="DH29" s="683"/>
      <c r="DI29" s="683"/>
      <c r="DJ29" s="683"/>
      <c r="DK29" s="684"/>
      <c r="DL29" s="656">
        <v>387773</v>
      </c>
      <c r="DM29" s="683"/>
      <c r="DN29" s="683"/>
      <c r="DO29" s="683"/>
      <c r="DP29" s="683"/>
      <c r="DQ29" s="683"/>
      <c r="DR29" s="683"/>
      <c r="DS29" s="683"/>
      <c r="DT29" s="683"/>
      <c r="DU29" s="683"/>
      <c r="DV29" s="684"/>
      <c r="DW29" s="652">
        <v>12.6</v>
      </c>
      <c r="DX29" s="681"/>
      <c r="DY29" s="681"/>
      <c r="DZ29" s="681"/>
      <c r="EA29" s="681"/>
      <c r="EB29" s="681"/>
      <c r="EC29" s="682"/>
    </row>
    <row r="30" spans="2:133" ht="11.25" customHeight="1" x14ac:dyDescent="0.2">
      <c r="B30" s="644" t="s">
        <v>306</v>
      </c>
      <c r="C30" s="645"/>
      <c r="D30" s="645"/>
      <c r="E30" s="645"/>
      <c r="F30" s="645"/>
      <c r="G30" s="645"/>
      <c r="H30" s="645"/>
      <c r="I30" s="645"/>
      <c r="J30" s="645"/>
      <c r="K30" s="645"/>
      <c r="L30" s="645"/>
      <c r="M30" s="645"/>
      <c r="N30" s="645"/>
      <c r="O30" s="645"/>
      <c r="P30" s="645"/>
      <c r="Q30" s="646"/>
      <c r="R30" s="647">
        <v>8294</v>
      </c>
      <c r="S30" s="648"/>
      <c r="T30" s="648"/>
      <c r="U30" s="648"/>
      <c r="V30" s="648"/>
      <c r="W30" s="648"/>
      <c r="X30" s="648"/>
      <c r="Y30" s="649"/>
      <c r="Z30" s="650">
        <v>0.1</v>
      </c>
      <c r="AA30" s="650"/>
      <c r="AB30" s="650"/>
      <c r="AC30" s="650"/>
      <c r="AD30" s="651" t="s">
        <v>233</v>
      </c>
      <c r="AE30" s="651"/>
      <c r="AF30" s="651"/>
      <c r="AG30" s="651"/>
      <c r="AH30" s="651"/>
      <c r="AI30" s="651"/>
      <c r="AJ30" s="651"/>
      <c r="AK30" s="651"/>
      <c r="AL30" s="652" t="s">
        <v>127</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700"/>
      <c r="BI30" s="700"/>
      <c r="BJ30" s="700"/>
      <c r="BK30" s="700"/>
      <c r="BL30" s="700"/>
      <c r="BM30" s="700"/>
      <c r="BN30" s="700"/>
      <c r="BO30" s="700"/>
      <c r="BP30" s="700"/>
      <c r="BQ30" s="701"/>
      <c r="BR30" s="626" t="s">
        <v>308</v>
      </c>
      <c r="BS30" s="700"/>
      <c r="BT30" s="700"/>
      <c r="BU30" s="700"/>
      <c r="BV30" s="700"/>
      <c r="BW30" s="700"/>
      <c r="BX30" s="700"/>
      <c r="BY30" s="700"/>
      <c r="BZ30" s="700"/>
      <c r="CA30" s="700"/>
      <c r="CB30" s="701"/>
      <c r="CD30" s="689"/>
      <c r="CE30" s="690"/>
      <c r="CF30" s="662" t="s">
        <v>309</v>
      </c>
      <c r="CG30" s="663"/>
      <c r="CH30" s="663"/>
      <c r="CI30" s="663"/>
      <c r="CJ30" s="663"/>
      <c r="CK30" s="663"/>
      <c r="CL30" s="663"/>
      <c r="CM30" s="663"/>
      <c r="CN30" s="663"/>
      <c r="CO30" s="663"/>
      <c r="CP30" s="663"/>
      <c r="CQ30" s="664"/>
      <c r="CR30" s="647">
        <v>364552</v>
      </c>
      <c r="CS30" s="648"/>
      <c r="CT30" s="648"/>
      <c r="CU30" s="648"/>
      <c r="CV30" s="648"/>
      <c r="CW30" s="648"/>
      <c r="CX30" s="648"/>
      <c r="CY30" s="649"/>
      <c r="CZ30" s="652">
        <v>5.5</v>
      </c>
      <c r="DA30" s="681"/>
      <c r="DB30" s="681"/>
      <c r="DC30" s="685"/>
      <c r="DD30" s="656">
        <v>364552</v>
      </c>
      <c r="DE30" s="648"/>
      <c r="DF30" s="648"/>
      <c r="DG30" s="648"/>
      <c r="DH30" s="648"/>
      <c r="DI30" s="648"/>
      <c r="DJ30" s="648"/>
      <c r="DK30" s="649"/>
      <c r="DL30" s="656">
        <v>364552</v>
      </c>
      <c r="DM30" s="648"/>
      <c r="DN30" s="648"/>
      <c r="DO30" s="648"/>
      <c r="DP30" s="648"/>
      <c r="DQ30" s="648"/>
      <c r="DR30" s="648"/>
      <c r="DS30" s="648"/>
      <c r="DT30" s="648"/>
      <c r="DU30" s="648"/>
      <c r="DV30" s="649"/>
      <c r="DW30" s="652">
        <v>11.9</v>
      </c>
      <c r="DX30" s="681"/>
      <c r="DY30" s="681"/>
      <c r="DZ30" s="681"/>
      <c r="EA30" s="681"/>
      <c r="EB30" s="681"/>
      <c r="EC30" s="682"/>
    </row>
    <row r="31" spans="2:133" ht="11.25" customHeight="1" x14ac:dyDescent="0.2">
      <c r="B31" s="644" t="s">
        <v>310</v>
      </c>
      <c r="C31" s="645"/>
      <c r="D31" s="645"/>
      <c r="E31" s="645"/>
      <c r="F31" s="645"/>
      <c r="G31" s="645"/>
      <c r="H31" s="645"/>
      <c r="I31" s="645"/>
      <c r="J31" s="645"/>
      <c r="K31" s="645"/>
      <c r="L31" s="645"/>
      <c r="M31" s="645"/>
      <c r="N31" s="645"/>
      <c r="O31" s="645"/>
      <c r="P31" s="645"/>
      <c r="Q31" s="646"/>
      <c r="R31" s="647">
        <v>2109023</v>
      </c>
      <c r="S31" s="648"/>
      <c r="T31" s="648"/>
      <c r="U31" s="648"/>
      <c r="V31" s="648"/>
      <c r="W31" s="648"/>
      <c r="X31" s="648"/>
      <c r="Y31" s="649"/>
      <c r="Z31" s="650">
        <v>30.1</v>
      </c>
      <c r="AA31" s="650"/>
      <c r="AB31" s="650"/>
      <c r="AC31" s="650"/>
      <c r="AD31" s="651" t="s">
        <v>127</v>
      </c>
      <c r="AE31" s="651"/>
      <c r="AF31" s="651"/>
      <c r="AG31" s="651"/>
      <c r="AH31" s="651"/>
      <c r="AI31" s="651"/>
      <c r="AJ31" s="651"/>
      <c r="AK31" s="651"/>
      <c r="AL31" s="652" t="s">
        <v>233</v>
      </c>
      <c r="AM31" s="653"/>
      <c r="AN31" s="653"/>
      <c r="AO31" s="654"/>
      <c r="AP31" s="704" t="s">
        <v>311</v>
      </c>
      <c r="AQ31" s="705"/>
      <c r="AR31" s="705"/>
      <c r="AS31" s="705"/>
      <c r="AT31" s="710" t="s">
        <v>312</v>
      </c>
      <c r="AU31" s="231"/>
      <c r="AV31" s="231"/>
      <c r="AW31" s="231"/>
      <c r="AX31" s="633" t="s">
        <v>187</v>
      </c>
      <c r="AY31" s="634"/>
      <c r="AZ31" s="634"/>
      <c r="BA31" s="634"/>
      <c r="BB31" s="634"/>
      <c r="BC31" s="634"/>
      <c r="BD31" s="634"/>
      <c r="BE31" s="634"/>
      <c r="BF31" s="635"/>
      <c r="BG31" s="715">
        <v>98.8</v>
      </c>
      <c r="BH31" s="702"/>
      <c r="BI31" s="702"/>
      <c r="BJ31" s="702"/>
      <c r="BK31" s="702"/>
      <c r="BL31" s="702"/>
      <c r="BM31" s="642">
        <v>95.7</v>
      </c>
      <c r="BN31" s="702"/>
      <c r="BO31" s="702"/>
      <c r="BP31" s="702"/>
      <c r="BQ31" s="703"/>
      <c r="BR31" s="715">
        <v>99.1</v>
      </c>
      <c r="BS31" s="702"/>
      <c r="BT31" s="702"/>
      <c r="BU31" s="702"/>
      <c r="BV31" s="702"/>
      <c r="BW31" s="702"/>
      <c r="BX31" s="642">
        <v>95.7</v>
      </c>
      <c r="BY31" s="702"/>
      <c r="BZ31" s="702"/>
      <c r="CA31" s="702"/>
      <c r="CB31" s="703"/>
      <c r="CD31" s="689"/>
      <c r="CE31" s="690"/>
      <c r="CF31" s="662" t="s">
        <v>313</v>
      </c>
      <c r="CG31" s="663"/>
      <c r="CH31" s="663"/>
      <c r="CI31" s="663"/>
      <c r="CJ31" s="663"/>
      <c r="CK31" s="663"/>
      <c r="CL31" s="663"/>
      <c r="CM31" s="663"/>
      <c r="CN31" s="663"/>
      <c r="CO31" s="663"/>
      <c r="CP31" s="663"/>
      <c r="CQ31" s="664"/>
      <c r="CR31" s="647">
        <v>23221</v>
      </c>
      <c r="CS31" s="683"/>
      <c r="CT31" s="683"/>
      <c r="CU31" s="683"/>
      <c r="CV31" s="683"/>
      <c r="CW31" s="683"/>
      <c r="CX31" s="683"/>
      <c r="CY31" s="684"/>
      <c r="CZ31" s="652">
        <v>0.4</v>
      </c>
      <c r="DA31" s="681"/>
      <c r="DB31" s="681"/>
      <c r="DC31" s="685"/>
      <c r="DD31" s="656">
        <v>23221</v>
      </c>
      <c r="DE31" s="683"/>
      <c r="DF31" s="683"/>
      <c r="DG31" s="683"/>
      <c r="DH31" s="683"/>
      <c r="DI31" s="683"/>
      <c r="DJ31" s="683"/>
      <c r="DK31" s="684"/>
      <c r="DL31" s="656">
        <v>23221</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2">
      <c r="B32" s="693" t="s">
        <v>314</v>
      </c>
      <c r="C32" s="694"/>
      <c r="D32" s="694"/>
      <c r="E32" s="694"/>
      <c r="F32" s="694"/>
      <c r="G32" s="694"/>
      <c r="H32" s="694"/>
      <c r="I32" s="694"/>
      <c r="J32" s="694"/>
      <c r="K32" s="694"/>
      <c r="L32" s="694"/>
      <c r="M32" s="694"/>
      <c r="N32" s="694"/>
      <c r="O32" s="694"/>
      <c r="P32" s="694"/>
      <c r="Q32" s="695"/>
      <c r="R32" s="647" t="s">
        <v>127</v>
      </c>
      <c r="S32" s="648"/>
      <c r="T32" s="648"/>
      <c r="U32" s="648"/>
      <c r="V32" s="648"/>
      <c r="W32" s="648"/>
      <c r="X32" s="648"/>
      <c r="Y32" s="649"/>
      <c r="Z32" s="650" t="s">
        <v>127</v>
      </c>
      <c r="AA32" s="650"/>
      <c r="AB32" s="650"/>
      <c r="AC32" s="650"/>
      <c r="AD32" s="651" t="s">
        <v>127</v>
      </c>
      <c r="AE32" s="651"/>
      <c r="AF32" s="651"/>
      <c r="AG32" s="651"/>
      <c r="AH32" s="651"/>
      <c r="AI32" s="651"/>
      <c r="AJ32" s="651"/>
      <c r="AK32" s="651"/>
      <c r="AL32" s="652" t="s">
        <v>127</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6">
        <v>98.4</v>
      </c>
      <c r="BH32" s="683"/>
      <c r="BI32" s="683"/>
      <c r="BJ32" s="683"/>
      <c r="BK32" s="683"/>
      <c r="BL32" s="683"/>
      <c r="BM32" s="653">
        <v>97</v>
      </c>
      <c r="BN32" s="713"/>
      <c r="BO32" s="713"/>
      <c r="BP32" s="713"/>
      <c r="BQ32" s="714"/>
      <c r="BR32" s="716">
        <v>99.1</v>
      </c>
      <c r="BS32" s="683"/>
      <c r="BT32" s="683"/>
      <c r="BU32" s="683"/>
      <c r="BV32" s="683"/>
      <c r="BW32" s="683"/>
      <c r="BX32" s="653">
        <v>97.6</v>
      </c>
      <c r="BY32" s="713"/>
      <c r="BZ32" s="713"/>
      <c r="CA32" s="713"/>
      <c r="CB32" s="714"/>
      <c r="CD32" s="691"/>
      <c r="CE32" s="692"/>
      <c r="CF32" s="662" t="s">
        <v>317</v>
      </c>
      <c r="CG32" s="663"/>
      <c r="CH32" s="663"/>
      <c r="CI32" s="663"/>
      <c r="CJ32" s="663"/>
      <c r="CK32" s="663"/>
      <c r="CL32" s="663"/>
      <c r="CM32" s="663"/>
      <c r="CN32" s="663"/>
      <c r="CO32" s="663"/>
      <c r="CP32" s="663"/>
      <c r="CQ32" s="664"/>
      <c r="CR32" s="647" t="s">
        <v>127</v>
      </c>
      <c r="CS32" s="648"/>
      <c r="CT32" s="648"/>
      <c r="CU32" s="648"/>
      <c r="CV32" s="648"/>
      <c r="CW32" s="648"/>
      <c r="CX32" s="648"/>
      <c r="CY32" s="649"/>
      <c r="CZ32" s="652" t="s">
        <v>127</v>
      </c>
      <c r="DA32" s="681"/>
      <c r="DB32" s="681"/>
      <c r="DC32" s="685"/>
      <c r="DD32" s="656" t="s">
        <v>127</v>
      </c>
      <c r="DE32" s="648"/>
      <c r="DF32" s="648"/>
      <c r="DG32" s="648"/>
      <c r="DH32" s="648"/>
      <c r="DI32" s="648"/>
      <c r="DJ32" s="648"/>
      <c r="DK32" s="649"/>
      <c r="DL32" s="656" t="s">
        <v>233</v>
      </c>
      <c r="DM32" s="648"/>
      <c r="DN32" s="648"/>
      <c r="DO32" s="648"/>
      <c r="DP32" s="648"/>
      <c r="DQ32" s="648"/>
      <c r="DR32" s="648"/>
      <c r="DS32" s="648"/>
      <c r="DT32" s="648"/>
      <c r="DU32" s="648"/>
      <c r="DV32" s="649"/>
      <c r="DW32" s="652" t="s">
        <v>127</v>
      </c>
      <c r="DX32" s="681"/>
      <c r="DY32" s="681"/>
      <c r="DZ32" s="681"/>
      <c r="EA32" s="681"/>
      <c r="EB32" s="681"/>
      <c r="EC32" s="682"/>
    </row>
    <row r="33" spans="2:133" ht="11.25" customHeight="1" x14ac:dyDescent="0.2">
      <c r="B33" s="644" t="s">
        <v>318</v>
      </c>
      <c r="C33" s="645"/>
      <c r="D33" s="645"/>
      <c r="E33" s="645"/>
      <c r="F33" s="645"/>
      <c r="G33" s="645"/>
      <c r="H33" s="645"/>
      <c r="I33" s="645"/>
      <c r="J33" s="645"/>
      <c r="K33" s="645"/>
      <c r="L33" s="645"/>
      <c r="M33" s="645"/>
      <c r="N33" s="645"/>
      <c r="O33" s="645"/>
      <c r="P33" s="645"/>
      <c r="Q33" s="646"/>
      <c r="R33" s="647">
        <v>300272</v>
      </c>
      <c r="S33" s="648"/>
      <c r="T33" s="648"/>
      <c r="U33" s="648"/>
      <c r="V33" s="648"/>
      <c r="W33" s="648"/>
      <c r="X33" s="648"/>
      <c r="Y33" s="649"/>
      <c r="Z33" s="650">
        <v>4.3</v>
      </c>
      <c r="AA33" s="650"/>
      <c r="AB33" s="650"/>
      <c r="AC33" s="650"/>
      <c r="AD33" s="651" t="s">
        <v>233</v>
      </c>
      <c r="AE33" s="651"/>
      <c r="AF33" s="651"/>
      <c r="AG33" s="651"/>
      <c r="AH33" s="651"/>
      <c r="AI33" s="651"/>
      <c r="AJ33" s="651"/>
      <c r="AK33" s="651"/>
      <c r="AL33" s="652" t="s">
        <v>233</v>
      </c>
      <c r="AM33" s="653"/>
      <c r="AN33" s="653"/>
      <c r="AO33" s="654"/>
      <c r="AP33" s="708"/>
      <c r="AQ33" s="709"/>
      <c r="AR33" s="709"/>
      <c r="AS33" s="709"/>
      <c r="AT33" s="712"/>
      <c r="AU33" s="232"/>
      <c r="AV33" s="232"/>
      <c r="AW33" s="232"/>
      <c r="AX33" s="697" t="s">
        <v>319</v>
      </c>
      <c r="AY33" s="698"/>
      <c r="AZ33" s="698"/>
      <c r="BA33" s="698"/>
      <c r="BB33" s="698"/>
      <c r="BC33" s="698"/>
      <c r="BD33" s="698"/>
      <c r="BE33" s="698"/>
      <c r="BF33" s="699"/>
      <c r="BG33" s="717">
        <v>99.2</v>
      </c>
      <c r="BH33" s="718"/>
      <c r="BI33" s="718"/>
      <c r="BJ33" s="718"/>
      <c r="BK33" s="718"/>
      <c r="BL33" s="718"/>
      <c r="BM33" s="719">
        <v>94.3</v>
      </c>
      <c r="BN33" s="718"/>
      <c r="BO33" s="718"/>
      <c r="BP33" s="718"/>
      <c r="BQ33" s="720"/>
      <c r="BR33" s="717">
        <v>99</v>
      </c>
      <c r="BS33" s="718"/>
      <c r="BT33" s="718"/>
      <c r="BU33" s="718"/>
      <c r="BV33" s="718"/>
      <c r="BW33" s="718"/>
      <c r="BX33" s="719">
        <v>93.7</v>
      </c>
      <c r="BY33" s="718"/>
      <c r="BZ33" s="718"/>
      <c r="CA33" s="718"/>
      <c r="CB33" s="720"/>
      <c r="CD33" s="662" t="s">
        <v>320</v>
      </c>
      <c r="CE33" s="663"/>
      <c r="CF33" s="663"/>
      <c r="CG33" s="663"/>
      <c r="CH33" s="663"/>
      <c r="CI33" s="663"/>
      <c r="CJ33" s="663"/>
      <c r="CK33" s="663"/>
      <c r="CL33" s="663"/>
      <c r="CM33" s="663"/>
      <c r="CN33" s="663"/>
      <c r="CO33" s="663"/>
      <c r="CP33" s="663"/>
      <c r="CQ33" s="664"/>
      <c r="CR33" s="647">
        <v>3424371</v>
      </c>
      <c r="CS33" s="683"/>
      <c r="CT33" s="683"/>
      <c r="CU33" s="683"/>
      <c r="CV33" s="683"/>
      <c r="CW33" s="683"/>
      <c r="CX33" s="683"/>
      <c r="CY33" s="684"/>
      <c r="CZ33" s="652">
        <v>51.7</v>
      </c>
      <c r="DA33" s="681"/>
      <c r="DB33" s="681"/>
      <c r="DC33" s="685"/>
      <c r="DD33" s="656">
        <v>2036476</v>
      </c>
      <c r="DE33" s="683"/>
      <c r="DF33" s="683"/>
      <c r="DG33" s="683"/>
      <c r="DH33" s="683"/>
      <c r="DI33" s="683"/>
      <c r="DJ33" s="683"/>
      <c r="DK33" s="684"/>
      <c r="DL33" s="656">
        <v>1210936</v>
      </c>
      <c r="DM33" s="683"/>
      <c r="DN33" s="683"/>
      <c r="DO33" s="683"/>
      <c r="DP33" s="683"/>
      <c r="DQ33" s="683"/>
      <c r="DR33" s="683"/>
      <c r="DS33" s="683"/>
      <c r="DT33" s="683"/>
      <c r="DU33" s="683"/>
      <c r="DV33" s="684"/>
      <c r="DW33" s="652">
        <v>39.4</v>
      </c>
      <c r="DX33" s="681"/>
      <c r="DY33" s="681"/>
      <c r="DZ33" s="681"/>
      <c r="EA33" s="681"/>
      <c r="EB33" s="681"/>
      <c r="EC33" s="682"/>
    </row>
    <row r="34" spans="2:133" ht="11.25" customHeight="1" x14ac:dyDescent="0.2">
      <c r="B34" s="644" t="s">
        <v>321</v>
      </c>
      <c r="C34" s="645"/>
      <c r="D34" s="645"/>
      <c r="E34" s="645"/>
      <c r="F34" s="645"/>
      <c r="G34" s="645"/>
      <c r="H34" s="645"/>
      <c r="I34" s="645"/>
      <c r="J34" s="645"/>
      <c r="K34" s="645"/>
      <c r="L34" s="645"/>
      <c r="M34" s="645"/>
      <c r="N34" s="645"/>
      <c r="O34" s="645"/>
      <c r="P34" s="645"/>
      <c r="Q34" s="646"/>
      <c r="R34" s="647">
        <v>270789</v>
      </c>
      <c r="S34" s="648"/>
      <c r="T34" s="648"/>
      <c r="U34" s="648"/>
      <c r="V34" s="648"/>
      <c r="W34" s="648"/>
      <c r="X34" s="648"/>
      <c r="Y34" s="649"/>
      <c r="Z34" s="650">
        <v>3.9</v>
      </c>
      <c r="AA34" s="650"/>
      <c r="AB34" s="650"/>
      <c r="AC34" s="650"/>
      <c r="AD34" s="651">
        <v>46272</v>
      </c>
      <c r="AE34" s="651"/>
      <c r="AF34" s="651"/>
      <c r="AG34" s="651"/>
      <c r="AH34" s="651"/>
      <c r="AI34" s="651"/>
      <c r="AJ34" s="651"/>
      <c r="AK34" s="651"/>
      <c r="AL34" s="652">
        <v>1.6</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710120</v>
      </c>
      <c r="CS34" s="648"/>
      <c r="CT34" s="648"/>
      <c r="CU34" s="648"/>
      <c r="CV34" s="648"/>
      <c r="CW34" s="648"/>
      <c r="CX34" s="648"/>
      <c r="CY34" s="649"/>
      <c r="CZ34" s="652">
        <v>10.7</v>
      </c>
      <c r="DA34" s="681"/>
      <c r="DB34" s="681"/>
      <c r="DC34" s="685"/>
      <c r="DD34" s="656">
        <v>548286</v>
      </c>
      <c r="DE34" s="648"/>
      <c r="DF34" s="648"/>
      <c r="DG34" s="648"/>
      <c r="DH34" s="648"/>
      <c r="DI34" s="648"/>
      <c r="DJ34" s="648"/>
      <c r="DK34" s="649"/>
      <c r="DL34" s="656">
        <v>325391</v>
      </c>
      <c r="DM34" s="648"/>
      <c r="DN34" s="648"/>
      <c r="DO34" s="648"/>
      <c r="DP34" s="648"/>
      <c r="DQ34" s="648"/>
      <c r="DR34" s="648"/>
      <c r="DS34" s="648"/>
      <c r="DT34" s="648"/>
      <c r="DU34" s="648"/>
      <c r="DV34" s="649"/>
      <c r="DW34" s="652">
        <v>10.6</v>
      </c>
      <c r="DX34" s="681"/>
      <c r="DY34" s="681"/>
      <c r="DZ34" s="681"/>
      <c r="EA34" s="681"/>
      <c r="EB34" s="681"/>
      <c r="EC34" s="682"/>
    </row>
    <row r="35" spans="2:133" ht="11.25" customHeight="1" x14ac:dyDescent="0.2">
      <c r="B35" s="644" t="s">
        <v>323</v>
      </c>
      <c r="C35" s="645"/>
      <c r="D35" s="645"/>
      <c r="E35" s="645"/>
      <c r="F35" s="645"/>
      <c r="G35" s="645"/>
      <c r="H35" s="645"/>
      <c r="I35" s="645"/>
      <c r="J35" s="645"/>
      <c r="K35" s="645"/>
      <c r="L35" s="645"/>
      <c r="M35" s="645"/>
      <c r="N35" s="645"/>
      <c r="O35" s="645"/>
      <c r="P35" s="645"/>
      <c r="Q35" s="646"/>
      <c r="R35" s="647">
        <v>98542</v>
      </c>
      <c r="S35" s="648"/>
      <c r="T35" s="648"/>
      <c r="U35" s="648"/>
      <c r="V35" s="648"/>
      <c r="W35" s="648"/>
      <c r="X35" s="648"/>
      <c r="Y35" s="649"/>
      <c r="Z35" s="650">
        <v>1.4</v>
      </c>
      <c r="AA35" s="650"/>
      <c r="AB35" s="650"/>
      <c r="AC35" s="650"/>
      <c r="AD35" s="651" t="s">
        <v>127</v>
      </c>
      <c r="AE35" s="651"/>
      <c r="AF35" s="651"/>
      <c r="AG35" s="651"/>
      <c r="AH35" s="651"/>
      <c r="AI35" s="651"/>
      <c r="AJ35" s="651"/>
      <c r="AK35" s="651"/>
      <c r="AL35" s="652" t="s">
        <v>127</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14527</v>
      </c>
      <c r="CS35" s="683"/>
      <c r="CT35" s="683"/>
      <c r="CU35" s="683"/>
      <c r="CV35" s="683"/>
      <c r="CW35" s="683"/>
      <c r="CX35" s="683"/>
      <c r="CY35" s="684"/>
      <c r="CZ35" s="652">
        <v>0.2</v>
      </c>
      <c r="DA35" s="681"/>
      <c r="DB35" s="681"/>
      <c r="DC35" s="685"/>
      <c r="DD35" s="656">
        <v>13853</v>
      </c>
      <c r="DE35" s="683"/>
      <c r="DF35" s="683"/>
      <c r="DG35" s="683"/>
      <c r="DH35" s="683"/>
      <c r="DI35" s="683"/>
      <c r="DJ35" s="683"/>
      <c r="DK35" s="684"/>
      <c r="DL35" s="656">
        <v>13489</v>
      </c>
      <c r="DM35" s="683"/>
      <c r="DN35" s="683"/>
      <c r="DO35" s="683"/>
      <c r="DP35" s="683"/>
      <c r="DQ35" s="683"/>
      <c r="DR35" s="683"/>
      <c r="DS35" s="683"/>
      <c r="DT35" s="683"/>
      <c r="DU35" s="683"/>
      <c r="DV35" s="684"/>
      <c r="DW35" s="652">
        <v>0.4</v>
      </c>
      <c r="DX35" s="681"/>
      <c r="DY35" s="681"/>
      <c r="DZ35" s="681"/>
      <c r="EA35" s="681"/>
      <c r="EB35" s="681"/>
      <c r="EC35" s="682"/>
    </row>
    <row r="36" spans="2:133" ht="11.25" customHeight="1" x14ac:dyDescent="0.2">
      <c r="B36" s="644" t="s">
        <v>327</v>
      </c>
      <c r="C36" s="645"/>
      <c r="D36" s="645"/>
      <c r="E36" s="645"/>
      <c r="F36" s="645"/>
      <c r="G36" s="645"/>
      <c r="H36" s="645"/>
      <c r="I36" s="645"/>
      <c r="J36" s="645"/>
      <c r="K36" s="645"/>
      <c r="L36" s="645"/>
      <c r="M36" s="645"/>
      <c r="N36" s="645"/>
      <c r="O36" s="645"/>
      <c r="P36" s="645"/>
      <c r="Q36" s="646"/>
      <c r="R36" s="647">
        <v>123856</v>
      </c>
      <c r="S36" s="648"/>
      <c r="T36" s="648"/>
      <c r="U36" s="648"/>
      <c r="V36" s="648"/>
      <c r="W36" s="648"/>
      <c r="X36" s="648"/>
      <c r="Y36" s="649"/>
      <c r="Z36" s="650">
        <v>1.8</v>
      </c>
      <c r="AA36" s="650"/>
      <c r="AB36" s="650"/>
      <c r="AC36" s="650"/>
      <c r="AD36" s="651" t="s">
        <v>127</v>
      </c>
      <c r="AE36" s="651"/>
      <c r="AF36" s="651"/>
      <c r="AG36" s="651"/>
      <c r="AH36" s="651"/>
      <c r="AI36" s="651"/>
      <c r="AJ36" s="651"/>
      <c r="AK36" s="651"/>
      <c r="AL36" s="652" t="s">
        <v>127</v>
      </c>
      <c r="AM36" s="653"/>
      <c r="AN36" s="653"/>
      <c r="AO36" s="654"/>
      <c r="AP36" s="235"/>
      <c r="AQ36" s="721" t="s">
        <v>328</v>
      </c>
      <c r="AR36" s="722"/>
      <c r="AS36" s="722"/>
      <c r="AT36" s="722"/>
      <c r="AU36" s="722"/>
      <c r="AV36" s="722"/>
      <c r="AW36" s="722"/>
      <c r="AX36" s="722"/>
      <c r="AY36" s="723"/>
      <c r="AZ36" s="636">
        <v>546567</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77478</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1670253</v>
      </c>
      <c r="CS36" s="648"/>
      <c r="CT36" s="648"/>
      <c r="CU36" s="648"/>
      <c r="CV36" s="648"/>
      <c r="CW36" s="648"/>
      <c r="CX36" s="648"/>
      <c r="CY36" s="649"/>
      <c r="CZ36" s="652">
        <v>25.2</v>
      </c>
      <c r="DA36" s="681"/>
      <c r="DB36" s="681"/>
      <c r="DC36" s="685"/>
      <c r="DD36" s="656">
        <v>525054</v>
      </c>
      <c r="DE36" s="648"/>
      <c r="DF36" s="648"/>
      <c r="DG36" s="648"/>
      <c r="DH36" s="648"/>
      <c r="DI36" s="648"/>
      <c r="DJ36" s="648"/>
      <c r="DK36" s="649"/>
      <c r="DL36" s="656">
        <v>430039</v>
      </c>
      <c r="DM36" s="648"/>
      <c r="DN36" s="648"/>
      <c r="DO36" s="648"/>
      <c r="DP36" s="648"/>
      <c r="DQ36" s="648"/>
      <c r="DR36" s="648"/>
      <c r="DS36" s="648"/>
      <c r="DT36" s="648"/>
      <c r="DU36" s="648"/>
      <c r="DV36" s="649"/>
      <c r="DW36" s="652">
        <v>14</v>
      </c>
      <c r="DX36" s="681"/>
      <c r="DY36" s="681"/>
      <c r="DZ36" s="681"/>
      <c r="EA36" s="681"/>
      <c r="EB36" s="681"/>
      <c r="EC36" s="682"/>
    </row>
    <row r="37" spans="2:133" ht="11.25" customHeight="1" x14ac:dyDescent="0.2">
      <c r="B37" s="644" t="s">
        <v>331</v>
      </c>
      <c r="C37" s="645"/>
      <c r="D37" s="645"/>
      <c r="E37" s="645"/>
      <c r="F37" s="645"/>
      <c r="G37" s="645"/>
      <c r="H37" s="645"/>
      <c r="I37" s="645"/>
      <c r="J37" s="645"/>
      <c r="K37" s="645"/>
      <c r="L37" s="645"/>
      <c r="M37" s="645"/>
      <c r="N37" s="645"/>
      <c r="O37" s="645"/>
      <c r="P37" s="645"/>
      <c r="Q37" s="646"/>
      <c r="R37" s="647">
        <v>240093</v>
      </c>
      <c r="S37" s="648"/>
      <c r="T37" s="648"/>
      <c r="U37" s="648"/>
      <c r="V37" s="648"/>
      <c r="W37" s="648"/>
      <c r="X37" s="648"/>
      <c r="Y37" s="649"/>
      <c r="Z37" s="650">
        <v>3.4</v>
      </c>
      <c r="AA37" s="650"/>
      <c r="AB37" s="650"/>
      <c r="AC37" s="650"/>
      <c r="AD37" s="651" t="s">
        <v>233</v>
      </c>
      <c r="AE37" s="651"/>
      <c r="AF37" s="651"/>
      <c r="AG37" s="651"/>
      <c r="AH37" s="651"/>
      <c r="AI37" s="651"/>
      <c r="AJ37" s="651"/>
      <c r="AK37" s="651"/>
      <c r="AL37" s="652" t="s">
        <v>233</v>
      </c>
      <c r="AM37" s="653"/>
      <c r="AN37" s="653"/>
      <c r="AO37" s="654"/>
      <c r="AQ37" s="725" t="s">
        <v>332</v>
      </c>
      <c r="AR37" s="726"/>
      <c r="AS37" s="726"/>
      <c r="AT37" s="726"/>
      <c r="AU37" s="726"/>
      <c r="AV37" s="726"/>
      <c r="AW37" s="726"/>
      <c r="AX37" s="726"/>
      <c r="AY37" s="727"/>
      <c r="AZ37" s="647">
        <v>94800</v>
      </c>
      <c r="BA37" s="648"/>
      <c r="BB37" s="648"/>
      <c r="BC37" s="648"/>
      <c r="BD37" s="683"/>
      <c r="BE37" s="683"/>
      <c r="BF37" s="714"/>
      <c r="BG37" s="662" t="s">
        <v>333</v>
      </c>
      <c r="BH37" s="663"/>
      <c r="BI37" s="663"/>
      <c r="BJ37" s="663"/>
      <c r="BK37" s="663"/>
      <c r="BL37" s="663"/>
      <c r="BM37" s="663"/>
      <c r="BN37" s="663"/>
      <c r="BO37" s="663"/>
      <c r="BP37" s="663"/>
      <c r="BQ37" s="663"/>
      <c r="BR37" s="663"/>
      <c r="BS37" s="663"/>
      <c r="BT37" s="663"/>
      <c r="BU37" s="664"/>
      <c r="BV37" s="647">
        <v>64894</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149609</v>
      </c>
      <c r="CS37" s="683"/>
      <c r="CT37" s="683"/>
      <c r="CU37" s="683"/>
      <c r="CV37" s="683"/>
      <c r="CW37" s="683"/>
      <c r="CX37" s="683"/>
      <c r="CY37" s="684"/>
      <c r="CZ37" s="652">
        <v>2.2999999999999998</v>
      </c>
      <c r="DA37" s="681"/>
      <c r="DB37" s="681"/>
      <c r="DC37" s="685"/>
      <c r="DD37" s="656">
        <v>139307</v>
      </c>
      <c r="DE37" s="683"/>
      <c r="DF37" s="683"/>
      <c r="DG37" s="683"/>
      <c r="DH37" s="683"/>
      <c r="DI37" s="683"/>
      <c r="DJ37" s="683"/>
      <c r="DK37" s="684"/>
      <c r="DL37" s="656">
        <v>138755</v>
      </c>
      <c r="DM37" s="683"/>
      <c r="DN37" s="683"/>
      <c r="DO37" s="683"/>
      <c r="DP37" s="683"/>
      <c r="DQ37" s="683"/>
      <c r="DR37" s="683"/>
      <c r="DS37" s="683"/>
      <c r="DT37" s="683"/>
      <c r="DU37" s="683"/>
      <c r="DV37" s="684"/>
      <c r="DW37" s="652">
        <v>4.5</v>
      </c>
      <c r="DX37" s="681"/>
      <c r="DY37" s="681"/>
      <c r="DZ37" s="681"/>
      <c r="EA37" s="681"/>
      <c r="EB37" s="681"/>
      <c r="EC37" s="682"/>
    </row>
    <row r="38" spans="2:133" ht="11.25" customHeight="1" x14ac:dyDescent="0.2">
      <c r="B38" s="644" t="s">
        <v>335</v>
      </c>
      <c r="C38" s="645"/>
      <c r="D38" s="645"/>
      <c r="E38" s="645"/>
      <c r="F38" s="645"/>
      <c r="G38" s="645"/>
      <c r="H38" s="645"/>
      <c r="I38" s="645"/>
      <c r="J38" s="645"/>
      <c r="K38" s="645"/>
      <c r="L38" s="645"/>
      <c r="M38" s="645"/>
      <c r="N38" s="645"/>
      <c r="O38" s="645"/>
      <c r="P38" s="645"/>
      <c r="Q38" s="646"/>
      <c r="R38" s="647">
        <v>152789</v>
      </c>
      <c r="S38" s="648"/>
      <c r="T38" s="648"/>
      <c r="U38" s="648"/>
      <c r="V38" s="648"/>
      <c r="W38" s="648"/>
      <c r="X38" s="648"/>
      <c r="Y38" s="649"/>
      <c r="Z38" s="650">
        <v>2.2000000000000002</v>
      </c>
      <c r="AA38" s="650"/>
      <c r="AB38" s="650"/>
      <c r="AC38" s="650"/>
      <c r="AD38" s="651">
        <v>13654</v>
      </c>
      <c r="AE38" s="651"/>
      <c r="AF38" s="651"/>
      <c r="AG38" s="651"/>
      <c r="AH38" s="651"/>
      <c r="AI38" s="651"/>
      <c r="AJ38" s="651"/>
      <c r="AK38" s="651"/>
      <c r="AL38" s="652">
        <v>0.5</v>
      </c>
      <c r="AM38" s="653"/>
      <c r="AN38" s="653"/>
      <c r="AO38" s="654"/>
      <c r="AQ38" s="725" t="s">
        <v>336</v>
      </c>
      <c r="AR38" s="726"/>
      <c r="AS38" s="726"/>
      <c r="AT38" s="726"/>
      <c r="AU38" s="726"/>
      <c r="AV38" s="726"/>
      <c r="AW38" s="726"/>
      <c r="AX38" s="726"/>
      <c r="AY38" s="727"/>
      <c r="AZ38" s="647">
        <v>20090</v>
      </c>
      <c r="BA38" s="648"/>
      <c r="BB38" s="648"/>
      <c r="BC38" s="648"/>
      <c r="BD38" s="683"/>
      <c r="BE38" s="683"/>
      <c r="BF38" s="714"/>
      <c r="BG38" s="662" t="s">
        <v>337</v>
      </c>
      <c r="BH38" s="663"/>
      <c r="BI38" s="663"/>
      <c r="BJ38" s="663"/>
      <c r="BK38" s="663"/>
      <c r="BL38" s="663"/>
      <c r="BM38" s="663"/>
      <c r="BN38" s="663"/>
      <c r="BO38" s="663"/>
      <c r="BP38" s="663"/>
      <c r="BQ38" s="663"/>
      <c r="BR38" s="663"/>
      <c r="BS38" s="663"/>
      <c r="BT38" s="663"/>
      <c r="BU38" s="664"/>
      <c r="BV38" s="647">
        <v>1599</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546567</v>
      </c>
      <c r="CS38" s="648"/>
      <c r="CT38" s="648"/>
      <c r="CU38" s="648"/>
      <c r="CV38" s="648"/>
      <c r="CW38" s="648"/>
      <c r="CX38" s="648"/>
      <c r="CY38" s="649"/>
      <c r="CZ38" s="652">
        <v>8.3000000000000007</v>
      </c>
      <c r="DA38" s="681"/>
      <c r="DB38" s="681"/>
      <c r="DC38" s="685"/>
      <c r="DD38" s="656">
        <v>472506</v>
      </c>
      <c r="DE38" s="648"/>
      <c r="DF38" s="648"/>
      <c r="DG38" s="648"/>
      <c r="DH38" s="648"/>
      <c r="DI38" s="648"/>
      <c r="DJ38" s="648"/>
      <c r="DK38" s="649"/>
      <c r="DL38" s="656">
        <v>442017</v>
      </c>
      <c r="DM38" s="648"/>
      <c r="DN38" s="648"/>
      <c r="DO38" s="648"/>
      <c r="DP38" s="648"/>
      <c r="DQ38" s="648"/>
      <c r="DR38" s="648"/>
      <c r="DS38" s="648"/>
      <c r="DT38" s="648"/>
      <c r="DU38" s="648"/>
      <c r="DV38" s="649"/>
      <c r="DW38" s="652">
        <v>14.4</v>
      </c>
      <c r="DX38" s="681"/>
      <c r="DY38" s="681"/>
      <c r="DZ38" s="681"/>
      <c r="EA38" s="681"/>
      <c r="EB38" s="681"/>
      <c r="EC38" s="682"/>
    </row>
    <row r="39" spans="2:133" ht="11.25" customHeight="1" x14ac:dyDescent="0.2">
      <c r="B39" s="644" t="s">
        <v>339</v>
      </c>
      <c r="C39" s="645"/>
      <c r="D39" s="645"/>
      <c r="E39" s="645"/>
      <c r="F39" s="645"/>
      <c r="G39" s="645"/>
      <c r="H39" s="645"/>
      <c r="I39" s="645"/>
      <c r="J39" s="645"/>
      <c r="K39" s="645"/>
      <c r="L39" s="645"/>
      <c r="M39" s="645"/>
      <c r="N39" s="645"/>
      <c r="O39" s="645"/>
      <c r="P39" s="645"/>
      <c r="Q39" s="646"/>
      <c r="R39" s="647">
        <v>698700</v>
      </c>
      <c r="S39" s="648"/>
      <c r="T39" s="648"/>
      <c r="U39" s="648"/>
      <c r="V39" s="648"/>
      <c r="W39" s="648"/>
      <c r="X39" s="648"/>
      <c r="Y39" s="649"/>
      <c r="Z39" s="650">
        <v>10</v>
      </c>
      <c r="AA39" s="650"/>
      <c r="AB39" s="650"/>
      <c r="AC39" s="650"/>
      <c r="AD39" s="651" t="s">
        <v>127</v>
      </c>
      <c r="AE39" s="651"/>
      <c r="AF39" s="651"/>
      <c r="AG39" s="651"/>
      <c r="AH39" s="651"/>
      <c r="AI39" s="651"/>
      <c r="AJ39" s="651"/>
      <c r="AK39" s="651"/>
      <c r="AL39" s="652" t="s">
        <v>127</v>
      </c>
      <c r="AM39" s="653"/>
      <c r="AN39" s="653"/>
      <c r="AO39" s="654"/>
      <c r="AQ39" s="725" t="s">
        <v>340</v>
      </c>
      <c r="AR39" s="726"/>
      <c r="AS39" s="726"/>
      <c r="AT39" s="726"/>
      <c r="AU39" s="726"/>
      <c r="AV39" s="726"/>
      <c r="AW39" s="726"/>
      <c r="AX39" s="726"/>
      <c r="AY39" s="727"/>
      <c r="AZ39" s="647" t="s">
        <v>233</v>
      </c>
      <c r="BA39" s="648"/>
      <c r="BB39" s="648"/>
      <c r="BC39" s="648"/>
      <c r="BD39" s="683"/>
      <c r="BE39" s="683"/>
      <c r="BF39" s="714"/>
      <c r="BG39" s="662" t="s">
        <v>341</v>
      </c>
      <c r="BH39" s="663"/>
      <c r="BI39" s="663"/>
      <c r="BJ39" s="663"/>
      <c r="BK39" s="663"/>
      <c r="BL39" s="663"/>
      <c r="BM39" s="663"/>
      <c r="BN39" s="663"/>
      <c r="BO39" s="663"/>
      <c r="BP39" s="663"/>
      <c r="BQ39" s="663"/>
      <c r="BR39" s="663"/>
      <c r="BS39" s="663"/>
      <c r="BT39" s="663"/>
      <c r="BU39" s="664"/>
      <c r="BV39" s="647">
        <v>2450</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472904</v>
      </c>
      <c r="CS39" s="683"/>
      <c r="CT39" s="683"/>
      <c r="CU39" s="683"/>
      <c r="CV39" s="683"/>
      <c r="CW39" s="683"/>
      <c r="CX39" s="683"/>
      <c r="CY39" s="684"/>
      <c r="CZ39" s="652">
        <v>7.1</v>
      </c>
      <c r="DA39" s="681"/>
      <c r="DB39" s="681"/>
      <c r="DC39" s="685"/>
      <c r="DD39" s="656">
        <v>471777</v>
      </c>
      <c r="DE39" s="683"/>
      <c r="DF39" s="683"/>
      <c r="DG39" s="683"/>
      <c r="DH39" s="683"/>
      <c r="DI39" s="683"/>
      <c r="DJ39" s="683"/>
      <c r="DK39" s="684"/>
      <c r="DL39" s="656" t="s">
        <v>127</v>
      </c>
      <c r="DM39" s="683"/>
      <c r="DN39" s="683"/>
      <c r="DO39" s="683"/>
      <c r="DP39" s="683"/>
      <c r="DQ39" s="683"/>
      <c r="DR39" s="683"/>
      <c r="DS39" s="683"/>
      <c r="DT39" s="683"/>
      <c r="DU39" s="683"/>
      <c r="DV39" s="684"/>
      <c r="DW39" s="652" t="s">
        <v>127</v>
      </c>
      <c r="DX39" s="681"/>
      <c r="DY39" s="681"/>
      <c r="DZ39" s="681"/>
      <c r="EA39" s="681"/>
      <c r="EB39" s="681"/>
      <c r="EC39" s="682"/>
    </row>
    <row r="40" spans="2:133" ht="11.25" customHeight="1" x14ac:dyDescent="0.2">
      <c r="B40" s="644" t="s">
        <v>343</v>
      </c>
      <c r="C40" s="645"/>
      <c r="D40" s="645"/>
      <c r="E40" s="645"/>
      <c r="F40" s="645"/>
      <c r="G40" s="645"/>
      <c r="H40" s="645"/>
      <c r="I40" s="645"/>
      <c r="J40" s="645"/>
      <c r="K40" s="645"/>
      <c r="L40" s="645"/>
      <c r="M40" s="645"/>
      <c r="N40" s="645"/>
      <c r="O40" s="645"/>
      <c r="P40" s="645"/>
      <c r="Q40" s="646"/>
      <c r="R40" s="647">
        <v>13700</v>
      </c>
      <c r="S40" s="648"/>
      <c r="T40" s="648"/>
      <c r="U40" s="648"/>
      <c r="V40" s="648"/>
      <c r="W40" s="648"/>
      <c r="X40" s="648"/>
      <c r="Y40" s="649"/>
      <c r="Z40" s="650">
        <v>0.2</v>
      </c>
      <c r="AA40" s="650"/>
      <c r="AB40" s="650"/>
      <c r="AC40" s="650"/>
      <c r="AD40" s="651" t="s">
        <v>127</v>
      </c>
      <c r="AE40" s="651"/>
      <c r="AF40" s="651"/>
      <c r="AG40" s="651"/>
      <c r="AH40" s="651"/>
      <c r="AI40" s="651"/>
      <c r="AJ40" s="651"/>
      <c r="AK40" s="651"/>
      <c r="AL40" s="652" t="s">
        <v>233</v>
      </c>
      <c r="AM40" s="653"/>
      <c r="AN40" s="653"/>
      <c r="AO40" s="654"/>
      <c r="AQ40" s="725" t="s">
        <v>344</v>
      </c>
      <c r="AR40" s="726"/>
      <c r="AS40" s="726"/>
      <c r="AT40" s="726"/>
      <c r="AU40" s="726"/>
      <c r="AV40" s="726"/>
      <c r="AW40" s="726"/>
      <c r="AX40" s="726"/>
      <c r="AY40" s="727"/>
      <c r="AZ40" s="647" t="s">
        <v>127</v>
      </c>
      <c r="BA40" s="648"/>
      <c r="BB40" s="648"/>
      <c r="BC40" s="648"/>
      <c r="BD40" s="683"/>
      <c r="BE40" s="683"/>
      <c r="BF40" s="714"/>
      <c r="BG40" s="734" t="s">
        <v>345</v>
      </c>
      <c r="BH40" s="735"/>
      <c r="BI40" s="735"/>
      <c r="BJ40" s="735"/>
      <c r="BK40" s="735"/>
      <c r="BL40" s="236"/>
      <c r="BM40" s="663" t="s">
        <v>346</v>
      </c>
      <c r="BN40" s="663"/>
      <c r="BO40" s="663"/>
      <c r="BP40" s="663"/>
      <c r="BQ40" s="663"/>
      <c r="BR40" s="663"/>
      <c r="BS40" s="663"/>
      <c r="BT40" s="663"/>
      <c r="BU40" s="664"/>
      <c r="BV40" s="647">
        <v>107</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10000</v>
      </c>
      <c r="CS40" s="648"/>
      <c r="CT40" s="648"/>
      <c r="CU40" s="648"/>
      <c r="CV40" s="648"/>
      <c r="CW40" s="648"/>
      <c r="CX40" s="648"/>
      <c r="CY40" s="649"/>
      <c r="CZ40" s="652">
        <v>0.2</v>
      </c>
      <c r="DA40" s="681"/>
      <c r="DB40" s="681"/>
      <c r="DC40" s="685"/>
      <c r="DD40" s="656">
        <v>5000</v>
      </c>
      <c r="DE40" s="648"/>
      <c r="DF40" s="648"/>
      <c r="DG40" s="648"/>
      <c r="DH40" s="648"/>
      <c r="DI40" s="648"/>
      <c r="DJ40" s="648"/>
      <c r="DK40" s="649"/>
      <c r="DL40" s="656" t="s">
        <v>127</v>
      </c>
      <c r="DM40" s="648"/>
      <c r="DN40" s="648"/>
      <c r="DO40" s="648"/>
      <c r="DP40" s="648"/>
      <c r="DQ40" s="648"/>
      <c r="DR40" s="648"/>
      <c r="DS40" s="648"/>
      <c r="DT40" s="648"/>
      <c r="DU40" s="648"/>
      <c r="DV40" s="649"/>
      <c r="DW40" s="652" t="s">
        <v>127</v>
      </c>
      <c r="DX40" s="681"/>
      <c r="DY40" s="681"/>
      <c r="DZ40" s="681"/>
      <c r="EA40" s="681"/>
      <c r="EB40" s="681"/>
      <c r="EC40" s="682"/>
    </row>
    <row r="41" spans="2:133" ht="11.25" customHeight="1" x14ac:dyDescent="0.2">
      <c r="B41" s="644" t="s">
        <v>348</v>
      </c>
      <c r="C41" s="645"/>
      <c r="D41" s="645"/>
      <c r="E41" s="645"/>
      <c r="F41" s="645"/>
      <c r="G41" s="645"/>
      <c r="H41" s="645"/>
      <c r="I41" s="645"/>
      <c r="J41" s="645"/>
      <c r="K41" s="645"/>
      <c r="L41" s="645"/>
      <c r="M41" s="645"/>
      <c r="N41" s="645"/>
      <c r="O41" s="645"/>
      <c r="P41" s="645"/>
      <c r="Q41" s="646"/>
      <c r="R41" s="647" t="s">
        <v>233</v>
      </c>
      <c r="S41" s="648"/>
      <c r="T41" s="648"/>
      <c r="U41" s="648"/>
      <c r="V41" s="648"/>
      <c r="W41" s="648"/>
      <c r="X41" s="648"/>
      <c r="Y41" s="649"/>
      <c r="Z41" s="650" t="s">
        <v>233</v>
      </c>
      <c r="AA41" s="650"/>
      <c r="AB41" s="650"/>
      <c r="AC41" s="650"/>
      <c r="AD41" s="651" t="s">
        <v>127</v>
      </c>
      <c r="AE41" s="651"/>
      <c r="AF41" s="651"/>
      <c r="AG41" s="651"/>
      <c r="AH41" s="651"/>
      <c r="AI41" s="651"/>
      <c r="AJ41" s="651"/>
      <c r="AK41" s="651"/>
      <c r="AL41" s="652" t="s">
        <v>127</v>
      </c>
      <c r="AM41" s="653"/>
      <c r="AN41" s="653"/>
      <c r="AO41" s="654"/>
      <c r="AQ41" s="725" t="s">
        <v>349</v>
      </c>
      <c r="AR41" s="726"/>
      <c r="AS41" s="726"/>
      <c r="AT41" s="726"/>
      <c r="AU41" s="726"/>
      <c r="AV41" s="726"/>
      <c r="AW41" s="726"/>
      <c r="AX41" s="726"/>
      <c r="AY41" s="727"/>
      <c r="AZ41" s="647">
        <v>101630</v>
      </c>
      <c r="BA41" s="648"/>
      <c r="BB41" s="648"/>
      <c r="BC41" s="648"/>
      <c r="BD41" s="683"/>
      <c r="BE41" s="683"/>
      <c r="BF41" s="714"/>
      <c r="BG41" s="734"/>
      <c r="BH41" s="735"/>
      <c r="BI41" s="735"/>
      <c r="BJ41" s="735"/>
      <c r="BK41" s="735"/>
      <c r="BL41" s="236"/>
      <c r="BM41" s="663" t="s">
        <v>350</v>
      </c>
      <c r="BN41" s="663"/>
      <c r="BO41" s="663"/>
      <c r="BP41" s="663"/>
      <c r="BQ41" s="663"/>
      <c r="BR41" s="663"/>
      <c r="BS41" s="663"/>
      <c r="BT41" s="663"/>
      <c r="BU41" s="664"/>
      <c r="BV41" s="647">
        <v>1</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233</v>
      </c>
      <c r="CS41" s="683"/>
      <c r="CT41" s="683"/>
      <c r="CU41" s="683"/>
      <c r="CV41" s="683"/>
      <c r="CW41" s="683"/>
      <c r="CX41" s="683"/>
      <c r="CY41" s="684"/>
      <c r="CZ41" s="652" t="s">
        <v>127</v>
      </c>
      <c r="DA41" s="681"/>
      <c r="DB41" s="681"/>
      <c r="DC41" s="685"/>
      <c r="DD41" s="656" t="s">
        <v>233</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352</v>
      </c>
      <c r="C42" s="645"/>
      <c r="D42" s="645"/>
      <c r="E42" s="645"/>
      <c r="F42" s="645"/>
      <c r="G42" s="645"/>
      <c r="H42" s="645"/>
      <c r="I42" s="645"/>
      <c r="J42" s="645"/>
      <c r="K42" s="645"/>
      <c r="L42" s="645"/>
      <c r="M42" s="645"/>
      <c r="N42" s="645"/>
      <c r="O42" s="645"/>
      <c r="P42" s="645"/>
      <c r="Q42" s="646"/>
      <c r="R42" s="647">
        <v>171100</v>
      </c>
      <c r="S42" s="648"/>
      <c r="T42" s="648"/>
      <c r="U42" s="648"/>
      <c r="V42" s="648"/>
      <c r="W42" s="648"/>
      <c r="X42" s="648"/>
      <c r="Y42" s="649"/>
      <c r="Z42" s="650">
        <v>2.4</v>
      </c>
      <c r="AA42" s="650"/>
      <c r="AB42" s="650"/>
      <c r="AC42" s="650"/>
      <c r="AD42" s="651" t="s">
        <v>127</v>
      </c>
      <c r="AE42" s="651"/>
      <c r="AF42" s="651"/>
      <c r="AG42" s="651"/>
      <c r="AH42" s="651"/>
      <c r="AI42" s="651"/>
      <c r="AJ42" s="651"/>
      <c r="AK42" s="651"/>
      <c r="AL42" s="652" t="s">
        <v>233</v>
      </c>
      <c r="AM42" s="653"/>
      <c r="AN42" s="653"/>
      <c r="AO42" s="654"/>
      <c r="AQ42" s="746" t="s">
        <v>353</v>
      </c>
      <c r="AR42" s="747"/>
      <c r="AS42" s="747"/>
      <c r="AT42" s="747"/>
      <c r="AU42" s="747"/>
      <c r="AV42" s="747"/>
      <c r="AW42" s="747"/>
      <c r="AX42" s="747"/>
      <c r="AY42" s="748"/>
      <c r="AZ42" s="738">
        <v>330047</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330</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1164431</v>
      </c>
      <c r="CS42" s="648"/>
      <c r="CT42" s="648"/>
      <c r="CU42" s="648"/>
      <c r="CV42" s="648"/>
      <c r="CW42" s="648"/>
      <c r="CX42" s="648"/>
      <c r="CY42" s="649"/>
      <c r="CZ42" s="652">
        <v>17.600000000000001</v>
      </c>
      <c r="DA42" s="653"/>
      <c r="DB42" s="653"/>
      <c r="DC42" s="665"/>
      <c r="DD42" s="656">
        <v>113389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7" t="s">
        <v>356</v>
      </c>
      <c r="C43" s="698"/>
      <c r="D43" s="698"/>
      <c r="E43" s="698"/>
      <c r="F43" s="698"/>
      <c r="G43" s="698"/>
      <c r="H43" s="698"/>
      <c r="I43" s="698"/>
      <c r="J43" s="698"/>
      <c r="K43" s="698"/>
      <c r="L43" s="698"/>
      <c r="M43" s="698"/>
      <c r="N43" s="698"/>
      <c r="O43" s="698"/>
      <c r="P43" s="698"/>
      <c r="Q43" s="699"/>
      <c r="R43" s="738">
        <v>7003274</v>
      </c>
      <c r="S43" s="739"/>
      <c r="T43" s="739"/>
      <c r="U43" s="739"/>
      <c r="V43" s="739"/>
      <c r="W43" s="739"/>
      <c r="X43" s="739"/>
      <c r="Y43" s="740"/>
      <c r="Z43" s="741">
        <v>100</v>
      </c>
      <c r="AA43" s="741"/>
      <c r="AB43" s="741"/>
      <c r="AC43" s="741"/>
      <c r="AD43" s="742">
        <v>2889968</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27711</v>
      </c>
      <c r="CS43" s="683"/>
      <c r="CT43" s="683"/>
      <c r="CU43" s="683"/>
      <c r="CV43" s="683"/>
      <c r="CW43" s="683"/>
      <c r="CX43" s="683"/>
      <c r="CY43" s="684"/>
      <c r="CZ43" s="652">
        <v>0.4</v>
      </c>
      <c r="DA43" s="681"/>
      <c r="DB43" s="681"/>
      <c r="DC43" s="685"/>
      <c r="DD43" s="656">
        <v>27711</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1134084</v>
      </c>
      <c r="CS44" s="648"/>
      <c r="CT44" s="648"/>
      <c r="CU44" s="648"/>
      <c r="CV44" s="648"/>
      <c r="CW44" s="648"/>
      <c r="CX44" s="648"/>
      <c r="CY44" s="649"/>
      <c r="CZ44" s="652">
        <v>17.100000000000001</v>
      </c>
      <c r="DA44" s="653"/>
      <c r="DB44" s="653"/>
      <c r="DC44" s="665"/>
      <c r="DD44" s="656">
        <v>112222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815617</v>
      </c>
      <c r="CS45" s="683"/>
      <c r="CT45" s="683"/>
      <c r="CU45" s="683"/>
      <c r="CV45" s="683"/>
      <c r="CW45" s="683"/>
      <c r="CX45" s="683"/>
      <c r="CY45" s="684"/>
      <c r="CZ45" s="652">
        <v>12.3</v>
      </c>
      <c r="DA45" s="681"/>
      <c r="DB45" s="681"/>
      <c r="DC45" s="685"/>
      <c r="DD45" s="656">
        <v>35944</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318467</v>
      </c>
      <c r="CS46" s="648"/>
      <c r="CT46" s="648"/>
      <c r="CU46" s="648"/>
      <c r="CV46" s="648"/>
      <c r="CW46" s="648"/>
      <c r="CX46" s="648"/>
      <c r="CY46" s="649"/>
      <c r="CZ46" s="652">
        <v>4.8</v>
      </c>
      <c r="DA46" s="653"/>
      <c r="DB46" s="653"/>
      <c r="DC46" s="665"/>
      <c r="DD46" s="656">
        <v>76278</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30347</v>
      </c>
      <c r="CS47" s="683"/>
      <c r="CT47" s="683"/>
      <c r="CU47" s="683"/>
      <c r="CV47" s="683"/>
      <c r="CW47" s="683"/>
      <c r="CX47" s="683"/>
      <c r="CY47" s="684"/>
      <c r="CZ47" s="652">
        <v>0.5</v>
      </c>
      <c r="DA47" s="681"/>
      <c r="DB47" s="681"/>
      <c r="DC47" s="685"/>
      <c r="DD47" s="656">
        <v>1167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233</v>
      </c>
      <c r="CS48" s="648"/>
      <c r="CT48" s="648"/>
      <c r="CU48" s="648"/>
      <c r="CV48" s="648"/>
      <c r="CW48" s="648"/>
      <c r="CX48" s="648"/>
      <c r="CY48" s="649"/>
      <c r="CZ48" s="652" t="s">
        <v>127</v>
      </c>
      <c r="DA48" s="653"/>
      <c r="DB48" s="653"/>
      <c r="DC48" s="665"/>
      <c r="DD48" s="656" t="s">
        <v>233</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366</v>
      </c>
      <c r="CE49" s="698"/>
      <c r="CF49" s="698"/>
      <c r="CG49" s="698"/>
      <c r="CH49" s="698"/>
      <c r="CI49" s="698"/>
      <c r="CJ49" s="698"/>
      <c r="CK49" s="698"/>
      <c r="CL49" s="698"/>
      <c r="CM49" s="698"/>
      <c r="CN49" s="698"/>
      <c r="CO49" s="698"/>
      <c r="CP49" s="698"/>
      <c r="CQ49" s="699"/>
      <c r="CR49" s="738">
        <v>6621228</v>
      </c>
      <c r="CS49" s="718"/>
      <c r="CT49" s="718"/>
      <c r="CU49" s="718"/>
      <c r="CV49" s="718"/>
      <c r="CW49" s="718"/>
      <c r="CX49" s="718"/>
      <c r="CY49" s="749"/>
      <c r="CZ49" s="743">
        <v>100</v>
      </c>
      <c r="DA49" s="750"/>
      <c r="DB49" s="750"/>
      <c r="DC49" s="751"/>
      <c r="DD49" s="752">
        <v>3621185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2XXKIa/4fJ+DtvSvo3eHhwz/+mT2kzPn6uIltQpnL0B8d1O6bKaQkkeJDDI2sY43w1mvWHRuavV97IjSQBv3TQ==" saltValue="VQhAbCgLw/09dqIU34llU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389</v>
      </c>
      <c r="C7" s="780"/>
      <c r="D7" s="780"/>
      <c r="E7" s="780"/>
      <c r="F7" s="780"/>
      <c r="G7" s="780"/>
      <c r="H7" s="780"/>
      <c r="I7" s="780"/>
      <c r="J7" s="780"/>
      <c r="K7" s="780"/>
      <c r="L7" s="780"/>
      <c r="M7" s="780"/>
      <c r="N7" s="780"/>
      <c r="O7" s="780"/>
      <c r="P7" s="781"/>
      <c r="Q7" s="782">
        <v>7014</v>
      </c>
      <c r="R7" s="783"/>
      <c r="S7" s="783"/>
      <c r="T7" s="783"/>
      <c r="U7" s="783"/>
      <c r="V7" s="783">
        <v>6632</v>
      </c>
      <c r="W7" s="783"/>
      <c r="X7" s="783"/>
      <c r="Y7" s="783"/>
      <c r="Z7" s="783"/>
      <c r="AA7" s="783">
        <v>382</v>
      </c>
      <c r="AB7" s="783"/>
      <c r="AC7" s="783"/>
      <c r="AD7" s="783"/>
      <c r="AE7" s="784"/>
      <c r="AF7" s="785">
        <v>372</v>
      </c>
      <c r="AG7" s="786"/>
      <c r="AH7" s="786"/>
      <c r="AI7" s="786"/>
      <c r="AJ7" s="787"/>
      <c r="AK7" s="822">
        <v>124</v>
      </c>
      <c r="AL7" s="823"/>
      <c r="AM7" s="823"/>
      <c r="AN7" s="823"/>
      <c r="AO7" s="823"/>
      <c r="AP7" s="823">
        <v>4707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590</v>
      </c>
      <c r="BT7" s="827"/>
      <c r="BU7" s="827"/>
      <c r="BV7" s="827"/>
      <c r="BW7" s="827"/>
      <c r="BX7" s="827"/>
      <c r="BY7" s="827"/>
      <c r="BZ7" s="827"/>
      <c r="CA7" s="827"/>
      <c r="CB7" s="827"/>
      <c r="CC7" s="827"/>
      <c r="CD7" s="827"/>
      <c r="CE7" s="827"/>
      <c r="CF7" s="827"/>
      <c r="CG7" s="828"/>
      <c r="CH7" s="819">
        <v>0</v>
      </c>
      <c r="CI7" s="820"/>
      <c r="CJ7" s="820"/>
      <c r="CK7" s="820"/>
      <c r="CL7" s="821"/>
      <c r="CM7" s="819">
        <v>7</v>
      </c>
      <c r="CN7" s="820"/>
      <c r="CO7" s="820"/>
      <c r="CP7" s="820"/>
      <c r="CQ7" s="821"/>
      <c r="CR7" s="819">
        <v>3</v>
      </c>
      <c r="CS7" s="820"/>
      <c r="CT7" s="820"/>
      <c r="CU7" s="820"/>
      <c r="CV7" s="821"/>
      <c r="CW7" s="819" t="s">
        <v>601</v>
      </c>
      <c r="CX7" s="820"/>
      <c r="CY7" s="820"/>
      <c r="CZ7" s="820"/>
      <c r="DA7" s="821"/>
      <c r="DB7" s="819" t="s">
        <v>601</v>
      </c>
      <c r="DC7" s="820"/>
      <c r="DD7" s="820"/>
      <c r="DE7" s="820"/>
      <c r="DF7" s="821"/>
      <c r="DG7" s="819" t="s">
        <v>602</v>
      </c>
      <c r="DH7" s="820"/>
      <c r="DI7" s="820"/>
      <c r="DJ7" s="820"/>
      <c r="DK7" s="821"/>
      <c r="DL7" s="819" t="s">
        <v>601</v>
      </c>
      <c r="DM7" s="820"/>
      <c r="DN7" s="820"/>
      <c r="DO7" s="820"/>
      <c r="DP7" s="821"/>
      <c r="DQ7" s="819" t="s">
        <v>601</v>
      </c>
      <c r="DR7" s="820"/>
      <c r="DS7" s="820"/>
      <c r="DT7" s="820"/>
      <c r="DU7" s="821"/>
      <c r="DV7" s="800"/>
      <c r="DW7" s="801"/>
      <c r="DX7" s="801"/>
      <c r="DY7" s="801"/>
      <c r="DZ7" s="802"/>
      <c r="EA7" s="256"/>
    </row>
    <row r="8" spans="1:131" s="257" customFormat="1" ht="26.25" customHeight="1" x14ac:dyDescent="0.2">
      <c r="A8" s="263">
        <v>2</v>
      </c>
      <c r="B8" s="803" t="s">
        <v>390</v>
      </c>
      <c r="C8" s="804"/>
      <c r="D8" s="804"/>
      <c r="E8" s="804"/>
      <c r="F8" s="804"/>
      <c r="G8" s="804"/>
      <c r="H8" s="804"/>
      <c r="I8" s="804"/>
      <c r="J8" s="804"/>
      <c r="K8" s="804"/>
      <c r="L8" s="804"/>
      <c r="M8" s="804"/>
      <c r="N8" s="804"/>
      <c r="O8" s="804"/>
      <c r="P8" s="805"/>
      <c r="Q8" s="806">
        <v>22</v>
      </c>
      <c r="R8" s="807"/>
      <c r="S8" s="807"/>
      <c r="T8" s="807"/>
      <c r="U8" s="807"/>
      <c r="V8" s="807">
        <v>22</v>
      </c>
      <c r="W8" s="807"/>
      <c r="X8" s="807"/>
      <c r="Y8" s="807"/>
      <c r="Z8" s="807"/>
      <c r="AA8" s="807">
        <v>0</v>
      </c>
      <c r="AB8" s="807"/>
      <c r="AC8" s="807"/>
      <c r="AD8" s="807"/>
      <c r="AE8" s="808"/>
      <c r="AF8" s="809">
        <v>0</v>
      </c>
      <c r="AG8" s="810"/>
      <c r="AH8" s="810"/>
      <c r="AI8" s="810"/>
      <c r="AJ8" s="811"/>
      <c r="AK8" s="812">
        <v>22</v>
      </c>
      <c r="AL8" s="813"/>
      <c r="AM8" s="813"/>
      <c r="AN8" s="813"/>
      <c r="AO8" s="813"/>
      <c r="AP8" s="813">
        <v>83</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392</v>
      </c>
      <c r="B23" s="838" t="s">
        <v>393</v>
      </c>
      <c r="C23" s="839"/>
      <c r="D23" s="839"/>
      <c r="E23" s="839"/>
      <c r="F23" s="839"/>
      <c r="G23" s="839"/>
      <c r="H23" s="839"/>
      <c r="I23" s="839"/>
      <c r="J23" s="839"/>
      <c r="K23" s="839"/>
      <c r="L23" s="839"/>
      <c r="M23" s="839"/>
      <c r="N23" s="839"/>
      <c r="O23" s="839"/>
      <c r="P23" s="840"/>
      <c r="Q23" s="841">
        <v>7014</v>
      </c>
      <c r="R23" s="842"/>
      <c r="S23" s="842"/>
      <c r="T23" s="842"/>
      <c r="U23" s="842"/>
      <c r="V23" s="842">
        <v>6632</v>
      </c>
      <c r="W23" s="842"/>
      <c r="X23" s="842"/>
      <c r="Y23" s="842"/>
      <c r="Z23" s="842"/>
      <c r="AA23" s="842">
        <v>382</v>
      </c>
      <c r="AB23" s="842"/>
      <c r="AC23" s="842"/>
      <c r="AD23" s="842"/>
      <c r="AE23" s="843"/>
      <c r="AF23" s="844">
        <v>372</v>
      </c>
      <c r="AG23" s="842"/>
      <c r="AH23" s="842"/>
      <c r="AI23" s="842"/>
      <c r="AJ23" s="845"/>
      <c r="AK23" s="846"/>
      <c r="AL23" s="847"/>
      <c r="AM23" s="847"/>
      <c r="AN23" s="847"/>
      <c r="AO23" s="847"/>
      <c r="AP23" s="842">
        <v>4790</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372</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405</v>
      </c>
      <c r="C28" s="780"/>
      <c r="D28" s="780"/>
      <c r="E28" s="780"/>
      <c r="F28" s="780"/>
      <c r="G28" s="780"/>
      <c r="H28" s="780"/>
      <c r="I28" s="780"/>
      <c r="J28" s="780"/>
      <c r="K28" s="780"/>
      <c r="L28" s="780"/>
      <c r="M28" s="780"/>
      <c r="N28" s="780"/>
      <c r="O28" s="780"/>
      <c r="P28" s="781"/>
      <c r="Q28" s="870">
        <v>1223</v>
      </c>
      <c r="R28" s="871"/>
      <c r="S28" s="871"/>
      <c r="T28" s="871"/>
      <c r="U28" s="871"/>
      <c r="V28" s="871">
        <v>1145</v>
      </c>
      <c r="W28" s="871"/>
      <c r="X28" s="871"/>
      <c r="Y28" s="871"/>
      <c r="Z28" s="871"/>
      <c r="AA28" s="871">
        <v>78</v>
      </c>
      <c r="AB28" s="871"/>
      <c r="AC28" s="871"/>
      <c r="AD28" s="871"/>
      <c r="AE28" s="872"/>
      <c r="AF28" s="873">
        <v>77</v>
      </c>
      <c r="AG28" s="871"/>
      <c r="AH28" s="871"/>
      <c r="AI28" s="871"/>
      <c r="AJ28" s="874"/>
      <c r="AK28" s="875">
        <v>110</v>
      </c>
      <c r="AL28" s="866"/>
      <c r="AM28" s="866"/>
      <c r="AN28" s="866"/>
      <c r="AO28" s="866"/>
      <c r="AP28" s="866" t="s">
        <v>603</v>
      </c>
      <c r="AQ28" s="866"/>
      <c r="AR28" s="866"/>
      <c r="AS28" s="866"/>
      <c r="AT28" s="866"/>
      <c r="AU28" s="866" t="s">
        <v>601</v>
      </c>
      <c r="AV28" s="866"/>
      <c r="AW28" s="866"/>
      <c r="AX28" s="866"/>
      <c r="AY28" s="866"/>
      <c r="AZ28" s="867" t="s">
        <v>601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406</v>
      </c>
      <c r="C29" s="804"/>
      <c r="D29" s="804"/>
      <c r="E29" s="804"/>
      <c r="F29" s="804"/>
      <c r="G29" s="804"/>
      <c r="H29" s="804"/>
      <c r="I29" s="804"/>
      <c r="J29" s="804"/>
      <c r="K29" s="804"/>
      <c r="L29" s="804"/>
      <c r="M29" s="804"/>
      <c r="N29" s="804"/>
      <c r="O29" s="804"/>
      <c r="P29" s="805"/>
      <c r="Q29" s="806">
        <v>67</v>
      </c>
      <c r="R29" s="807"/>
      <c r="S29" s="807"/>
      <c r="T29" s="807"/>
      <c r="U29" s="807"/>
      <c r="V29" s="807">
        <v>50</v>
      </c>
      <c r="W29" s="807"/>
      <c r="X29" s="807"/>
      <c r="Y29" s="807"/>
      <c r="Z29" s="807"/>
      <c r="AA29" s="808">
        <v>17</v>
      </c>
      <c r="AB29" s="810"/>
      <c r="AC29" s="810"/>
      <c r="AD29" s="810"/>
      <c r="AE29" s="811"/>
      <c r="AF29" s="809">
        <v>17</v>
      </c>
      <c r="AG29" s="810"/>
      <c r="AH29" s="810"/>
      <c r="AI29" s="810"/>
      <c r="AJ29" s="811"/>
      <c r="AK29" s="878">
        <v>2</v>
      </c>
      <c r="AL29" s="879"/>
      <c r="AM29" s="879"/>
      <c r="AN29" s="879"/>
      <c r="AO29" s="879"/>
      <c r="AP29" s="879" t="s">
        <v>601</v>
      </c>
      <c r="AQ29" s="879"/>
      <c r="AR29" s="879"/>
      <c r="AS29" s="879"/>
      <c r="AT29" s="879"/>
      <c r="AU29" s="879" t="s">
        <v>601</v>
      </c>
      <c r="AV29" s="879"/>
      <c r="AW29" s="879"/>
      <c r="AX29" s="879"/>
      <c r="AY29" s="879"/>
      <c r="AZ29" s="880" t="s">
        <v>601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407</v>
      </c>
      <c r="C30" s="804"/>
      <c r="D30" s="804"/>
      <c r="E30" s="804"/>
      <c r="F30" s="804"/>
      <c r="G30" s="804"/>
      <c r="H30" s="804"/>
      <c r="I30" s="804"/>
      <c r="J30" s="804"/>
      <c r="K30" s="804"/>
      <c r="L30" s="804"/>
      <c r="M30" s="804"/>
      <c r="N30" s="804"/>
      <c r="O30" s="804"/>
      <c r="P30" s="805"/>
      <c r="Q30" s="806">
        <v>1143</v>
      </c>
      <c r="R30" s="807"/>
      <c r="S30" s="807"/>
      <c r="T30" s="807"/>
      <c r="U30" s="807"/>
      <c r="V30" s="807">
        <v>1076</v>
      </c>
      <c r="W30" s="807"/>
      <c r="X30" s="807"/>
      <c r="Y30" s="807"/>
      <c r="Z30" s="807"/>
      <c r="AA30" s="808">
        <v>67</v>
      </c>
      <c r="AB30" s="810"/>
      <c r="AC30" s="810"/>
      <c r="AD30" s="810"/>
      <c r="AE30" s="811"/>
      <c r="AF30" s="809">
        <v>67</v>
      </c>
      <c r="AG30" s="810"/>
      <c r="AH30" s="810"/>
      <c r="AI30" s="810"/>
      <c r="AJ30" s="811"/>
      <c r="AK30" s="878">
        <v>182</v>
      </c>
      <c r="AL30" s="879"/>
      <c r="AM30" s="879"/>
      <c r="AN30" s="879"/>
      <c r="AO30" s="879"/>
      <c r="AP30" s="879" t="s">
        <v>601</v>
      </c>
      <c r="AQ30" s="879"/>
      <c r="AR30" s="879"/>
      <c r="AS30" s="879"/>
      <c r="AT30" s="879"/>
      <c r="AU30" s="879" t="s">
        <v>604</v>
      </c>
      <c r="AV30" s="879"/>
      <c r="AW30" s="879"/>
      <c r="AX30" s="879"/>
      <c r="AY30" s="879"/>
      <c r="AZ30" s="880" t="s">
        <v>605</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408</v>
      </c>
      <c r="C31" s="804"/>
      <c r="D31" s="804"/>
      <c r="E31" s="804"/>
      <c r="F31" s="804"/>
      <c r="G31" s="804"/>
      <c r="H31" s="804"/>
      <c r="I31" s="804"/>
      <c r="J31" s="804"/>
      <c r="K31" s="804"/>
      <c r="L31" s="804"/>
      <c r="M31" s="804"/>
      <c r="N31" s="804"/>
      <c r="O31" s="804"/>
      <c r="P31" s="805"/>
      <c r="Q31" s="806">
        <v>187</v>
      </c>
      <c r="R31" s="807"/>
      <c r="S31" s="807"/>
      <c r="T31" s="807"/>
      <c r="U31" s="807"/>
      <c r="V31" s="807">
        <v>182</v>
      </c>
      <c r="W31" s="807"/>
      <c r="X31" s="807"/>
      <c r="Y31" s="807"/>
      <c r="Z31" s="807"/>
      <c r="AA31" s="808">
        <v>5</v>
      </c>
      <c r="AB31" s="810"/>
      <c r="AC31" s="810"/>
      <c r="AD31" s="810"/>
      <c r="AE31" s="811"/>
      <c r="AF31" s="809">
        <v>5</v>
      </c>
      <c r="AG31" s="810"/>
      <c r="AH31" s="810"/>
      <c r="AI31" s="810"/>
      <c r="AJ31" s="811"/>
      <c r="AK31" s="878">
        <v>29</v>
      </c>
      <c r="AL31" s="879"/>
      <c r="AM31" s="879"/>
      <c r="AN31" s="879"/>
      <c r="AO31" s="879"/>
      <c r="AP31" s="879" t="s">
        <v>601</v>
      </c>
      <c r="AQ31" s="879"/>
      <c r="AR31" s="879"/>
      <c r="AS31" s="879"/>
      <c r="AT31" s="879"/>
      <c r="AU31" s="879" t="s">
        <v>601</v>
      </c>
      <c r="AV31" s="879"/>
      <c r="AW31" s="879"/>
      <c r="AX31" s="879"/>
      <c r="AY31" s="879"/>
      <c r="AZ31" s="880" t="s">
        <v>601</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409</v>
      </c>
      <c r="C32" s="804"/>
      <c r="D32" s="804"/>
      <c r="E32" s="804"/>
      <c r="F32" s="804"/>
      <c r="G32" s="804"/>
      <c r="H32" s="804"/>
      <c r="I32" s="804"/>
      <c r="J32" s="804"/>
      <c r="K32" s="804"/>
      <c r="L32" s="804"/>
      <c r="M32" s="804"/>
      <c r="N32" s="804"/>
      <c r="O32" s="804"/>
      <c r="P32" s="805"/>
      <c r="Q32" s="806">
        <v>117</v>
      </c>
      <c r="R32" s="807"/>
      <c r="S32" s="807"/>
      <c r="T32" s="807"/>
      <c r="U32" s="807"/>
      <c r="V32" s="807">
        <v>109</v>
      </c>
      <c r="W32" s="807"/>
      <c r="X32" s="807"/>
      <c r="Y32" s="807"/>
      <c r="Z32" s="807"/>
      <c r="AA32" s="808">
        <v>8</v>
      </c>
      <c r="AB32" s="810"/>
      <c r="AC32" s="810"/>
      <c r="AD32" s="810"/>
      <c r="AE32" s="811"/>
      <c r="AF32" s="809">
        <v>461</v>
      </c>
      <c r="AG32" s="810"/>
      <c r="AH32" s="810"/>
      <c r="AI32" s="810"/>
      <c r="AJ32" s="811"/>
      <c r="AK32" s="878">
        <v>1</v>
      </c>
      <c r="AL32" s="879"/>
      <c r="AM32" s="879"/>
      <c r="AN32" s="879"/>
      <c r="AO32" s="879"/>
      <c r="AP32" s="879">
        <v>199</v>
      </c>
      <c r="AQ32" s="879"/>
      <c r="AR32" s="879"/>
      <c r="AS32" s="879"/>
      <c r="AT32" s="879"/>
      <c r="AU32" s="879">
        <v>3</v>
      </c>
      <c r="AV32" s="879"/>
      <c r="AW32" s="879"/>
      <c r="AX32" s="879"/>
      <c r="AY32" s="879"/>
      <c r="AZ32" s="880" t="s">
        <v>606</v>
      </c>
      <c r="BA32" s="880"/>
      <c r="BB32" s="880"/>
      <c r="BC32" s="880"/>
      <c r="BD32" s="880"/>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t="s">
        <v>591</v>
      </c>
      <c r="C33" s="804"/>
      <c r="D33" s="804"/>
      <c r="E33" s="804"/>
      <c r="F33" s="804"/>
      <c r="G33" s="804"/>
      <c r="H33" s="804"/>
      <c r="I33" s="804"/>
      <c r="J33" s="804"/>
      <c r="K33" s="804"/>
      <c r="L33" s="804"/>
      <c r="M33" s="804"/>
      <c r="N33" s="804"/>
      <c r="O33" s="804"/>
      <c r="P33" s="805"/>
      <c r="Q33" s="806">
        <v>59</v>
      </c>
      <c r="R33" s="807"/>
      <c r="S33" s="807"/>
      <c r="T33" s="807"/>
      <c r="U33" s="807"/>
      <c r="V33" s="807">
        <v>51</v>
      </c>
      <c r="W33" s="807"/>
      <c r="X33" s="807"/>
      <c r="Y33" s="807"/>
      <c r="Z33" s="807"/>
      <c r="AA33" s="808">
        <v>8</v>
      </c>
      <c r="AB33" s="810"/>
      <c r="AC33" s="810"/>
      <c r="AD33" s="810"/>
      <c r="AE33" s="811"/>
      <c r="AF33" s="809">
        <v>8</v>
      </c>
      <c r="AG33" s="810"/>
      <c r="AH33" s="810"/>
      <c r="AI33" s="810"/>
      <c r="AJ33" s="811"/>
      <c r="AK33" s="878">
        <v>20</v>
      </c>
      <c r="AL33" s="879"/>
      <c r="AM33" s="879"/>
      <c r="AN33" s="879"/>
      <c r="AO33" s="879"/>
      <c r="AP33" s="879">
        <v>198</v>
      </c>
      <c r="AQ33" s="879"/>
      <c r="AR33" s="879"/>
      <c r="AS33" s="879"/>
      <c r="AT33" s="879"/>
      <c r="AU33" s="879">
        <v>131</v>
      </c>
      <c r="AV33" s="879"/>
      <c r="AW33" s="879"/>
      <c r="AX33" s="879"/>
      <c r="AY33" s="879"/>
      <c r="AZ33" s="880" t="s">
        <v>607</v>
      </c>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t="s">
        <v>411</v>
      </c>
      <c r="C34" s="804"/>
      <c r="D34" s="804"/>
      <c r="E34" s="804"/>
      <c r="F34" s="804"/>
      <c r="G34" s="804"/>
      <c r="H34" s="804"/>
      <c r="I34" s="804"/>
      <c r="J34" s="804"/>
      <c r="K34" s="804"/>
      <c r="L34" s="804"/>
      <c r="M34" s="804"/>
      <c r="N34" s="804"/>
      <c r="O34" s="804"/>
      <c r="P34" s="805"/>
      <c r="Q34" s="806">
        <v>271</v>
      </c>
      <c r="R34" s="807"/>
      <c r="S34" s="807"/>
      <c r="T34" s="807"/>
      <c r="U34" s="807"/>
      <c r="V34" s="807">
        <v>255</v>
      </c>
      <c r="W34" s="807"/>
      <c r="X34" s="807"/>
      <c r="Y34" s="807"/>
      <c r="Z34" s="807"/>
      <c r="AA34" s="808">
        <v>15</v>
      </c>
      <c r="AB34" s="810"/>
      <c r="AC34" s="810"/>
      <c r="AD34" s="810"/>
      <c r="AE34" s="811"/>
      <c r="AF34" s="809">
        <v>15</v>
      </c>
      <c r="AG34" s="810"/>
      <c r="AH34" s="810"/>
      <c r="AI34" s="810"/>
      <c r="AJ34" s="811"/>
      <c r="AK34" s="878">
        <v>95</v>
      </c>
      <c r="AL34" s="879"/>
      <c r="AM34" s="879"/>
      <c r="AN34" s="879"/>
      <c r="AO34" s="879"/>
      <c r="AP34" s="879">
        <v>1196</v>
      </c>
      <c r="AQ34" s="879"/>
      <c r="AR34" s="879"/>
      <c r="AS34" s="879"/>
      <c r="AT34" s="879"/>
      <c r="AU34" s="879">
        <v>782</v>
      </c>
      <c r="AV34" s="879"/>
      <c r="AW34" s="879"/>
      <c r="AX34" s="879"/>
      <c r="AY34" s="879"/>
      <c r="AZ34" s="880" t="s">
        <v>601</v>
      </c>
      <c r="BA34" s="880"/>
      <c r="BB34" s="880"/>
      <c r="BC34" s="880"/>
      <c r="BD34" s="880"/>
      <c r="BE34" s="876" t="s">
        <v>413</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392</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651</v>
      </c>
      <c r="AG63" s="890"/>
      <c r="AH63" s="890"/>
      <c r="AI63" s="890"/>
      <c r="AJ63" s="891"/>
      <c r="AK63" s="892"/>
      <c r="AL63" s="887"/>
      <c r="AM63" s="887"/>
      <c r="AN63" s="887"/>
      <c r="AO63" s="887"/>
      <c r="AP63" s="890">
        <v>1594</v>
      </c>
      <c r="AQ63" s="890"/>
      <c r="AR63" s="890"/>
      <c r="AS63" s="890"/>
      <c r="AT63" s="890"/>
      <c r="AU63" s="890">
        <v>916</v>
      </c>
      <c r="AV63" s="890"/>
      <c r="AW63" s="890"/>
      <c r="AX63" s="890"/>
      <c r="AY63" s="890"/>
      <c r="AZ63" s="894"/>
      <c r="BA63" s="894"/>
      <c r="BB63" s="894"/>
      <c r="BC63" s="894"/>
      <c r="BD63" s="894"/>
      <c r="BE63" s="895"/>
      <c r="BF63" s="895"/>
      <c r="BG63" s="895"/>
      <c r="BH63" s="895"/>
      <c r="BI63" s="896"/>
      <c r="BJ63" s="897" t="s">
        <v>416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418</v>
      </c>
      <c r="B66" s="789"/>
      <c r="C66" s="789"/>
      <c r="D66" s="789"/>
      <c r="E66" s="789"/>
      <c r="F66" s="789"/>
      <c r="G66" s="789"/>
      <c r="H66" s="789"/>
      <c r="I66" s="789"/>
      <c r="J66" s="789"/>
      <c r="K66" s="789"/>
      <c r="L66" s="789"/>
      <c r="M66" s="789"/>
      <c r="N66" s="789"/>
      <c r="O66" s="789"/>
      <c r="P66" s="790"/>
      <c r="Q66" s="765" t="s">
        <v>419</v>
      </c>
      <c r="R66" s="766"/>
      <c r="S66" s="766"/>
      <c r="T66" s="766"/>
      <c r="U66" s="767"/>
      <c r="V66" s="765" t="s">
        <v>420</v>
      </c>
      <c r="W66" s="766"/>
      <c r="X66" s="766"/>
      <c r="Y66" s="766"/>
      <c r="Z66" s="767"/>
      <c r="AA66" s="765" t="s">
        <v>421</v>
      </c>
      <c r="AB66" s="766"/>
      <c r="AC66" s="766"/>
      <c r="AD66" s="766"/>
      <c r="AE66" s="767"/>
      <c r="AF66" s="900" t="s">
        <v>422</v>
      </c>
      <c r="AG66" s="861"/>
      <c r="AH66" s="861"/>
      <c r="AI66" s="861"/>
      <c r="AJ66" s="901"/>
      <c r="AK66" s="765" t="s">
        <v>423</v>
      </c>
      <c r="AL66" s="789"/>
      <c r="AM66" s="789"/>
      <c r="AN66" s="789"/>
      <c r="AO66" s="790"/>
      <c r="AP66" s="765" t="s">
        <v>424</v>
      </c>
      <c r="AQ66" s="766"/>
      <c r="AR66" s="766"/>
      <c r="AS66" s="766"/>
      <c r="AT66" s="767"/>
      <c r="AU66" s="765" t="s">
        <v>425</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592</v>
      </c>
      <c r="C68" s="918"/>
      <c r="D68" s="918"/>
      <c r="E68" s="918"/>
      <c r="F68" s="918"/>
      <c r="G68" s="918"/>
      <c r="H68" s="918"/>
      <c r="I68" s="918"/>
      <c r="J68" s="918"/>
      <c r="K68" s="918"/>
      <c r="L68" s="918"/>
      <c r="M68" s="918"/>
      <c r="N68" s="918"/>
      <c r="O68" s="918"/>
      <c r="P68" s="919"/>
      <c r="Q68" s="920">
        <v>48</v>
      </c>
      <c r="R68" s="914"/>
      <c r="S68" s="914"/>
      <c r="T68" s="914"/>
      <c r="U68" s="914"/>
      <c r="V68" s="914">
        <v>19</v>
      </c>
      <c r="W68" s="914"/>
      <c r="X68" s="914"/>
      <c r="Y68" s="914"/>
      <c r="Z68" s="914"/>
      <c r="AA68" s="914">
        <v>29</v>
      </c>
      <c r="AB68" s="914"/>
      <c r="AC68" s="914"/>
      <c r="AD68" s="914"/>
      <c r="AE68" s="914"/>
      <c r="AF68" s="914">
        <v>29</v>
      </c>
      <c r="AG68" s="914"/>
      <c r="AH68" s="914"/>
      <c r="AI68" s="914"/>
      <c r="AJ68" s="914"/>
      <c r="AK68" s="914" t="s">
        <v>608</v>
      </c>
      <c r="AL68" s="914"/>
      <c r="AM68" s="914"/>
      <c r="AN68" s="914"/>
      <c r="AO68" s="914"/>
      <c r="AP68" s="914" t="s">
        <v>608</v>
      </c>
      <c r="AQ68" s="914"/>
      <c r="AR68" s="914"/>
      <c r="AS68" s="914"/>
      <c r="AT68" s="914"/>
      <c r="AU68" s="914" t="s">
        <v>610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593</v>
      </c>
      <c r="C69" s="922"/>
      <c r="D69" s="922"/>
      <c r="E69" s="922"/>
      <c r="F69" s="922"/>
      <c r="G69" s="922"/>
      <c r="H69" s="922"/>
      <c r="I69" s="922"/>
      <c r="J69" s="922"/>
      <c r="K69" s="922"/>
      <c r="L69" s="922"/>
      <c r="M69" s="922"/>
      <c r="N69" s="922"/>
      <c r="O69" s="922"/>
      <c r="P69" s="923"/>
      <c r="Q69" s="924">
        <v>15</v>
      </c>
      <c r="R69" s="879"/>
      <c r="S69" s="879"/>
      <c r="T69" s="879"/>
      <c r="U69" s="879"/>
      <c r="V69" s="879">
        <v>11</v>
      </c>
      <c r="W69" s="879"/>
      <c r="X69" s="879"/>
      <c r="Y69" s="879"/>
      <c r="Z69" s="879"/>
      <c r="AA69" s="879">
        <v>4</v>
      </c>
      <c r="AB69" s="879"/>
      <c r="AC69" s="879"/>
      <c r="AD69" s="879"/>
      <c r="AE69" s="879"/>
      <c r="AF69" s="879">
        <v>4</v>
      </c>
      <c r="AG69" s="879"/>
      <c r="AH69" s="879"/>
      <c r="AI69" s="879"/>
      <c r="AJ69" s="879"/>
      <c r="AK69" s="879" t="s">
        <v>608</v>
      </c>
      <c r="AL69" s="879"/>
      <c r="AM69" s="879"/>
      <c r="AN69" s="879"/>
      <c r="AO69" s="879"/>
      <c r="AP69" s="879" t="s">
        <v>608</v>
      </c>
      <c r="AQ69" s="879"/>
      <c r="AR69" s="879"/>
      <c r="AS69" s="879"/>
      <c r="AT69" s="879"/>
      <c r="AU69" s="879" t="s">
        <v>611</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594</v>
      </c>
      <c r="C70" s="922"/>
      <c r="D70" s="922"/>
      <c r="E70" s="922"/>
      <c r="F70" s="922"/>
      <c r="G70" s="922"/>
      <c r="H70" s="922"/>
      <c r="I70" s="922"/>
      <c r="J70" s="922"/>
      <c r="K70" s="922"/>
      <c r="L70" s="922"/>
      <c r="M70" s="922"/>
      <c r="N70" s="922"/>
      <c r="O70" s="922"/>
      <c r="P70" s="923"/>
      <c r="Q70" s="924">
        <v>169</v>
      </c>
      <c r="R70" s="879"/>
      <c r="S70" s="879"/>
      <c r="T70" s="879"/>
      <c r="U70" s="879"/>
      <c r="V70" s="879">
        <v>140</v>
      </c>
      <c r="W70" s="879"/>
      <c r="X70" s="879"/>
      <c r="Y70" s="879"/>
      <c r="Z70" s="879"/>
      <c r="AA70" s="879">
        <v>29</v>
      </c>
      <c r="AB70" s="879"/>
      <c r="AC70" s="879"/>
      <c r="AD70" s="879"/>
      <c r="AE70" s="879"/>
      <c r="AF70" s="879">
        <v>29</v>
      </c>
      <c r="AG70" s="879"/>
      <c r="AH70" s="879"/>
      <c r="AI70" s="879"/>
      <c r="AJ70" s="879"/>
      <c r="AK70" s="879">
        <v>12</v>
      </c>
      <c r="AL70" s="879"/>
      <c r="AM70" s="879"/>
      <c r="AN70" s="879"/>
      <c r="AO70" s="879"/>
      <c r="AP70" s="879" t="s">
        <v>608</v>
      </c>
      <c r="AQ70" s="879"/>
      <c r="AR70" s="879"/>
      <c r="AS70" s="879"/>
      <c r="AT70" s="879"/>
      <c r="AU70" s="879" t="s">
        <v>612</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595</v>
      </c>
      <c r="C71" s="922"/>
      <c r="D71" s="922"/>
      <c r="E71" s="922"/>
      <c r="F71" s="922"/>
      <c r="G71" s="922"/>
      <c r="H71" s="922"/>
      <c r="I71" s="922"/>
      <c r="J71" s="922"/>
      <c r="K71" s="922"/>
      <c r="L71" s="922"/>
      <c r="M71" s="922"/>
      <c r="N71" s="922"/>
      <c r="O71" s="922"/>
      <c r="P71" s="923"/>
      <c r="Q71" s="924">
        <v>376</v>
      </c>
      <c r="R71" s="879"/>
      <c r="S71" s="879"/>
      <c r="T71" s="879"/>
      <c r="U71" s="879"/>
      <c r="V71" s="879">
        <v>343</v>
      </c>
      <c r="W71" s="879"/>
      <c r="X71" s="879"/>
      <c r="Y71" s="879"/>
      <c r="Z71" s="879"/>
      <c r="AA71" s="879">
        <v>33</v>
      </c>
      <c r="AB71" s="879"/>
      <c r="AC71" s="879"/>
      <c r="AD71" s="879"/>
      <c r="AE71" s="879"/>
      <c r="AF71" s="879">
        <v>33</v>
      </c>
      <c r="AG71" s="879"/>
      <c r="AH71" s="879"/>
      <c r="AI71" s="879"/>
      <c r="AJ71" s="879"/>
      <c r="AK71" s="879" t="s">
        <v>609</v>
      </c>
      <c r="AL71" s="879"/>
      <c r="AM71" s="879"/>
      <c r="AN71" s="879"/>
      <c r="AO71" s="879"/>
      <c r="AP71" s="879" t="s">
        <v>608</v>
      </c>
      <c r="AQ71" s="879"/>
      <c r="AR71" s="879"/>
      <c r="AS71" s="879"/>
      <c r="AT71" s="879"/>
      <c r="AU71" s="879" t="s">
        <v>608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596</v>
      </c>
      <c r="C72" s="922"/>
      <c r="D72" s="922"/>
      <c r="E72" s="922"/>
      <c r="F72" s="922"/>
      <c r="G72" s="922"/>
      <c r="H72" s="922"/>
      <c r="I72" s="922"/>
      <c r="J72" s="922"/>
      <c r="K72" s="922"/>
      <c r="L72" s="922"/>
      <c r="M72" s="922"/>
      <c r="N72" s="922"/>
      <c r="O72" s="922"/>
      <c r="P72" s="923"/>
      <c r="Q72" s="924">
        <v>38</v>
      </c>
      <c r="R72" s="879"/>
      <c r="S72" s="879"/>
      <c r="T72" s="879"/>
      <c r="U72" s="879"/>
      <c r="V72" s="879">
        <v>11</v>
      </c>
      <c r="W72" s="879"/>
      <c r="X72" s="879"/>
      <c r="Y72" s="879"/>
      <c r="Z72" s="879"/>
      <c r="AA72" s="879">
        <v>27</v>
      </c>
      <c r="AB72" s="879"/>
      <c r="AC72" s="879"/>
      <c r="AD72" s="879"/>
      <c r="AE72" s="879"/>
      <c r="AF72" s="879">
        <v>27</v>
      </c>
      <c r="AG72" s="879"/>
      <c r="AH72" s="879"/>
      <c r="AI72" s="879"/>
      <c r="AJ72" s="879"/>
      <c r="AK72" s="879" t="s">
        <v>608</v>
      </c>
      <c r="AL72" s="879"/>
      <c r="AM72" s="879"/>
      <c r="AN72" s="879"/>
      <c r="AO72" s="879"/>
      <c r="AP72" s="879" t="s">
        <v>610</v>
      </c>
      <c r="AQ72" s="879"/>
      <c r="AR72" s="879"/>
      <c r="AS72" s="879"/>
      <c r="AT72" s="879"/>
      <c r="AU72" s="879" t="s">
        <v>611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597</v>
      </c>
      <c r="C73" s="922"/>
      <c r="D73" s="922"/>
      <c r="E73" s="922"/>
      <c r="F73" s="922"/>
      <c r="G73" s="922"/>
      <c r="H73" s="922"/>
      <c r="I73" s="922"/>
      <c r="J73" s="922"/>
      <c r="K73" s="922"/>
      <c r="L73" s="922"/>
      <c r="M73" s="922"/>
      <c r="N73" s="922"/>
      <c r="O73" s="922"/>
      <c r="P73" s="923"/>
      <c r="Q73" s="924">
        <v>3726</v>
      </c>
      <c r="R73" s="879"/>
      <c r="S73" s="879"/>
      <c r="T73" s="879"/>
      <c r="U73" s="879"/>
      <c r="V73" s="879">
        <v>3582</v>
      </c>
      <c r="W73" s="879"/>
      <c r="X73" s="879"/>
      <c r="Y73" s="879"/>
      <c r="Z73" s="879"/>
      <c r="AA73" s="879">
        <v>143</v>
      </c>
      <c r="AB73" s="879"/>
      <c r="AC73" s="879"/>
      <c r="AD73" s="879"/>
      <c r="AE73" s="879"/>
      <c r="AF73" s="879">
        <v>143</v>
      </c>
      <c r="AG73" s="879"/>
      <c r="AH73" s="879"/>
      <c r="AI73" s="879"/>
      <c r="AJ73" s="879"/>
      <c r="AK73" s="879" t="s">
        <v>608</v>
      </c>
      <c r="AL73" s="879"/>
      <c r="AM73" s="879"/>
      <c r="AN73" s="879"/>
      <c r="AO73" s="879"/>
      <c r="AP73" s="879" t="s">
        <v>608</v>
      </c>
      <c r="AQ73" s="879"/>
      <c r="AR73" s="879"/>
      <c r="AS73" s="879"/>
      <c r="AT73" s="879"/>
      <c r="AU73" s="879" t="s">
        <v>608</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t="s">
        <v>598</v>
      </c>
      <c r="C74" s="922"/>
      <c r="D74" s="922"/>
      <c r="E74" s="922"/>
      <c r="F74" s="922"/>
      <c r="G74" s="922"/>
      <c r="H74" s="922"/>
      <c r="I74" s="922"/>
      <c r="J74" s="922"/>
      <c r="K74" s="922"/>
      <c r="L74" s="922"/>
      <c r="M74" s="922"/>
      <c r="N74" s="922"/>
      <c r="O74" s="922"/>
      <c r="P74" s="923"/>
      <c r="Q74" s="924">
        <v>4670</v>
      </c>
      <c r="R74" s="879"/>
      <c r="S74" s="879"/>
      <c r="T74" s="879"/>
      <c r="U74" s="879"/>
      <c r="V74" s="879">
        <v>3737</v>
      </c>
      <c r="W74" s="879"/>
      <c r="X74" s="879"/>
      <c r="Y74" s="879"/>
      <c r="Z74" s="879"/>
      <c r="AA74" s="879">
        <v>933</v>
      </c>
      <c r="AB74" s="879"/>
      <c r="AC74" s="879"/>
      <c r="AD74" s="879"/>
      <c r="AE74" s="879"/>
      <c r="AF74" s="879">
        <v>933</v>
      </c>
      <c r="AG74" s="879"/>
      <c r="AH74" s="879"/>
      <c r="AI74" s="879"/>
      <c r="AJ74" s="879"/>
      <c r="AK74" s="879">
        <v>203</v>
      </c>
      <c r="AL74" s="879"/>
      <c r="AM74" s="879"/>
      <c r="AN74" s="879"/>
      <c r="AO74" s="879"/>
      <c r="AP74" s="879" t="s">
        <v>610</v>
      </c>
      <c r="AQ74" s="879"/>
      <c r="AR74" s="879"/>
      <c r="AS74" s="879"/>
      <c r="AT74" s="879"/>
      <c r="AU74" s="879" t="s">
        <v>610</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t="s">
        <v>599</v>
      </c>
      <c r="C75" s="922"/>
      <c r="D75" s="922"/>
      <c r="E75" s="922"/>
      <c r="F75" s="922"/>
      <c r="G75" s="922"/>
      <c r="H75" s="922"/>
      <c r="I75" s="922"/>
      <c r="J75" s="922"/>
      <c r="K75" s="922"/>
      <c r="L75" s="922"/>
      <c r="M75" s="922"/>
      <c r="N75" s="922"/>
      <c r="O75" s="922"/>
      <c r="P75" s="923"/>
      <c r="Q75" s="927">
        <v>950375</v>
      </c>
      <c r="R75" s="928"/>
      <c r="S75" s="928"/>
      <c r="T75" s="928"/>
      <c r="U75" s="878"/>
      <c r="V75" s="929">
        <v>910903</v>
      </c>
      <c r="W75" s="928"/>
      <c r="X75" s="928"/>
      <c r="Y75" s="928"/>
      <c r="Z75" s="878"/>
      <c r="AA75" s="879">
        <v>39472</v>
      </c>
      <c r="AB75" s="879"/>
      <c r="AC75" s="879"/>
      <c r="AD75" s="879"/>
      <c r="AE75" s="879"/>
      <c r="AF75" s="929">
        <v>39472</v>
      </c>
      <c r="AG75" s="928"/>
      <c r="AH75" s="928"/>
      <c r="AI75" s="928"/>
      <c r="AJ75" s="878"/>
      <c r="AK75" s="929">
        <v>4419</v>
      </c>
      <c r="AL75" s="928"/>
      <c r="AM75" s="928"/>
      <c r="AN75" s="928"/>
      <c r="AO75" s="878"/>
      <c r="AP75" s="929" t="s">
        <v>608</v>
      </c>
      <c r="AQ75" s="928"/>
      <c r="AR75" s="928"/>
      <c r="AS75" s="928"/>
      <c r="AT75" s="878"/>
      <c r="AU75" s="929" t="s">
        <v>608</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t="s">
        <v>600</v>
      </c>
      <c r="C76" s="922"/>
      <c r="D76" s="922"/>
      <c r="E76" s="922"/>
      <c r="F76" s="922"/>
      <c r="G76" s="922"/>
      <c r="H76" s="922"/>
      <c r="I76" s="922"/>
      <c r="J76" s="922"/>
      <c r="K76" s="922"/>
      <c r="L76" s="922"/>
      <c r="M76" s="922"/>
      <c r="N76" s="922"/>
      <c r="O76" s="922"/>
      <c r="P76" s="923"/>
      <c r="Q76" s="927">
        <v>1042</v>
      </c>
      <c r="R76" s="928"/>
      <c r="S76" s="928"/>
      <c r="T76" s="928"/>
      <c r="U76" s="878"/>
      <c r="V76" s="929">
        <v>982</v>
      </c>
      <c r="W76" s="928"/>
      <c r="X76" s="928"/>
      <c r="Y76" s="928"/>
      <c r="Z76" s="878"/>
      <c r="AA76" s="879">
        <v>60</v>
      </c>
      <c r="AB76" s="879"/>
      <c r="AC76" s="879"/>
      <c r="AD76" s="879"/>
      <c r="AE76" s="879"/>
      <c r="AF76" s="929">
        <v>60</v>
      </c>
      <c r="AG76" s="928"/>
      <c r="AH76" s="928"/>
      <c r="AI76" s="928"/>
      <c r="AJ76" s="878"/>
      <c r="AK76" s="929" t="s">
        <v>609</v>
      </c>
      <c r="AL76" s="928"/>
      <c r="AM76" s="928"/>
      <c r="AN76" s="928"/>
      <c r="AO76" s="878"/>
      <c r="AP76" s="929" t="s">
        <v>608</v>
      </c>
      <c r="AQ76" s="928"/>
      <c r="AR76" s="928"/>
      <c r="AS76" s="928"/>
      <c r="AT76" s="878"/>
      <c r="AU76" s="929" t="s">
        <v>610</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392</v>
      </c>
      <c r="B88" s="838" t="s">
        <v>426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40731</v>
      </c>
      <c r="AG88" s="890"/>
      <c r="AH88" s="890"/>
      <c r="AI88" s="890"/>
      <c r="AJ88" s="890"/>
      <c r="AK88" s="887"/>
      <c r="AL88" s="887"/>
      <c r="AM88" s="887"/>
      <c r="AN88" s="887"/>
      <c r="AO88" s="887"/>
      <c r="AP88" s="890" t="s">
        <v>609</v>
      </c>
      <c r="AQ88" s="890"/>
      <c r="AR88" s="890"/>
      <c r="AS88" s="890"/>
      <c r="AT88" s="890"/>
      <c r="AU88" s="890" t="s">
        <v>608</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v>
      </c>
      <c r="CS102" s="898"/>
      <c r="CT102" s="898"/>
      <c r="CU102" s="898"/>
      <c r="CV102" s="941"/>
      <c r="CW102" s="940" t="s">
        <v>608</v>
      </c>
      <c r="CX102" s="898"/>
      <c r="CY102" s="898"/>
      <c r="CZ102" s="898"/>
      <c r="DA102" s="941"/>
      <c r="DB102" s="940" t="s">
        <v>613</v>
      </c>
      <c r="DC102" s="898"/>
      <c r="DD102" s="898"/>
      <c r="DE102" s="898"/>
      <c r="DF102" s="941"/>
      <c r="DG102" s="940" t="s">
        <v>613</v>
      </c>
      <c r="DH102" s="898"/>
      <c r="DI102" s="898"/>
      <c r="DJ102" s="898"/>
      <c r="DK102" s="941"/>
      <c r="DL102" s="940" t="s">
        <v>613</v>
      </c>
      <c r="DM102" s="898"/>
      <c r="DN102" s="898"/>
      <c r="DO102" s="898"/>
      <c r="DP102" s="941"/>
      <c r="DQ102" s="940" t="s">
        <v>613</v>
      </c>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432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434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435</v>
      </c>
      <c r="AB109" s="943"/>
      <c r="AC109" s="943"/>
      <c r="AD109" s="943"/>
      <c r="AE109" s="944"/>
      <c r="AF109" s="942" t="s">
        <v>436</v>
      </c>
      <c r="AG109" s="943"/>
      <c r="AH109" s="943"/>
      <c r="AI109" s="943"/>
      <c r="AJ109" s="944"/>
      <c r="AK109" s="942" t="s">
        <v>307</v>
      </c>
      <c r="AL109" s="943"/>
      <c r="AM109" s="943"/>
      <c r="AN109" s="943"/>
      <c r="AO109" s="944"/>
      <c r="AP109" s="942" t="s">
        <v>437</v>
      </c>
      <c r="AQ109" s="943"/>
      <c r="AR109" s="943"/>
      <c r="AS109" s="943"/>
      <c r="AT109" s="945"/>
      <c r="AU109" s="962" t="s">
        <v>434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435</v>
      </c>
      <c r="BR109" s="943"/>
      <c r="BS109" s="943"/>
      <c r="BT109" s="943"/>
      <c r="BU109" s="944"/>
      <c r="BV109" s="942" t="s">
        <v>436</v>
      </c>
      <c r="BW109" s="943"/>
      <c r="BX109" s="943"/>
      <c r="BY109" s="943"/>
      <c r="BZ109" s="944"/>
      <c r="CA109" s="942" t="s">
        <v>307</v>
      </c>
      <c r="CB109" s="943"/>
      <c r="CC109" s="943"/>
      <c r="CD109" s="943"/>
      <c r="CE109" s="944"/>
      <c r="CF109" s="963" t="s">
        <v>437</v>
      </c>
      <c r="CG109" s="963"/>
      <c r="CH109" s="963"/>
      <c r="CI109" s="963"/>
      <c r="CJ109" s="963"/>
      <c r="CK109" s="942" t="s">
        <v>438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435</v>
      </c>
      <c r="DH109" s="943"/>
      <c r="DI109" s="943"/>
      <c r="DJ109" s="943"/>
      <c r="DK109" s="944"/>
      <c r="DL109" s="942" t="s">
        <v>436</v>
      </c>
      <c r="DM109" s="943"/>
      <c r="DN109" s="943"/>
      <c r="DO109" s="943"/>
      <c r="DP109" s="944"/>
      <c r="DQ109" s="942" t="s">
        <v>307</v>
      </c>
      <c r="DR109" s="943"/>
      <c r="DS109" s="943"/>
      <c r="DT109" s="943"/>
      <c r="DU109" s="944"/>
      <c r="DV109" s="942" t="s">
        <v>437</v>
      </c>
      <c r="DW109" s="943"/>
      <c r="DX109" s="943"/>
      <c r="DY109" s="943"/>
      <c r="DZ109" s="945"/>
    </row>
    <row r="110" spans="1:131" s="248" customFormat="1" ht="26.25" customHeight="1" x14ac:dyDescent="0.2">
      <c r="A110" s="946" t="s">
        <v>439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367570</v>
      </c>
      <c r="AB110" s="950"/>
      <c r="AC110" s="950"/>
      <c r="AD110" s="950"/>
      <c r="AE110" s="951"/>
      <c r="AF110" s="952">
        <v>349546</v>
      </c>
      <c r="AG110" s="950"/>
      <c r="AH110" s="950"/>
      <c r="AI110" s="950"/>
      <c r="AJ110" s="951"/>
      <c r="AK110" s="952">
        <v>387773</v>
      </c>
      <c r="AL110" s="950"/>
      <c r="AM110" s="950"/>
      <c r="AN110" s="950"/>
      <c r="AO110" s="951"/>
      <c r="AP110" s="953">
        <v>14.4</v>
      </c>
      <c r="AQ110" s="954"/>
      <c r="AR110" s="954"/>
      <c r="AS110" s="954"/>
      <c r="AT110" s="955"/>
      <c r="AU110" s="956" t="s">
        <v>73</v>
      </c>
      <c r="AV110" s="957"/>
      <c r="AW110" s="957"/>
      <c r="AX110" s="957"/>
      <c r="AY110" s="957"/>
      <c r="AZ110" s="998" t="s">
        <v>440</v>
      </c>
      <c r="BA110" s="947"/>
      <c r="BB110" s="947"/>
      <c r="BC110" s="947"/>
      <c r="BD110" s="947"/>
      <c r="BE110" s="947"/>
      <c r="BF110" s="947"/>
      <c r="BG110" s="947"/>
      <c r="BH110" s="947"/>
      <c r="BI110" s="947"/>
      <c r="BJ110" s="947"/>
      <c r="BK110" s="947"/>
      <c r="BL110" s="947"/>
      <c r="BM110" s="947"/>
      <c r="BN110" s="947"/>
      <c r="BO110" s="947"/>
      <c r="BP110" s="948"/>
      <c r="BQ110" s="984">
        <v>4285359</v>
      </c>
      <c r="BR110" s="985"/>
      <c r="BS110" s="985"/>
      <c r="BT110" s="985"/>
      <c r="BU110" s="985"/>
      <c r="BV110" s="985">
        <v>4455857</v>
      </c>
      <c r="BW110" s="985"/>
      <c r="BX110" s="985"/>
      <c r="BY110" s="985"/>
      <c r="BZ110" s="985"/>
      <c r="CA110" s="985">
        <v>4790005</v>
      </c>
      <c r="CB110" s="985"/>
      <c r="CC110" s="985"/>
      <c r="CD110" s="985"/>
      <c r="CE110" s="985"/>
      <c r="CF110" s="999">
        <v>177.6</v>
      </c>
      <c r="CG110" s="1000"/>
      <c r="CH110" s="1000"/>
      <c r="CI110" s="1000"/>
      <c r="CJ110" s="1000"/>
      <c r="CK110" s="1001" t="s">
        <v>441</v>
      </c>
      <c r="CL110" s="1002"/>
      <c r="CM110" s="981" t="s">
        <v>442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143633</v>
      </c>
      <c r="DH110" s="985"/>
      <c r="DI110" s="985"/>
      <c r="DJ110" s="985"/>
      <c r="DK110" s="985"/>
      <c r="DL110" s="985">
        <v>139480</v>
      </c>
      <c r="DM110" s="985"/>
      <c r="DN110" s="985"/>
      <c r="DO110" s="985"/>
      <c r="DP110" s="985"/>
      <c r="DQ110" s="985">
        <v>135024</v>
      </c>
      <c r="DR110" s="985"/>
      <c r="DS110" s="985"/>
      <c r="DT110" s="985"/>
      <c r="DU110" s="985"/>
      <c r="DV110" s="986">
        <v>5</v>
      </c>
      <c r="DW110" s="986"/>
      <c r="DX110" s="986"/>
      <c r="DY110" s="986"/>
      <c r="DZ110" s="987"/>
    </row>
    <row r="111" spans="1:131" s="248" customFormat="1" ht="26.25" customHeight="1" x14ac:dyDescent="0.2">
      <c r="A111" s="988" t="s">
        <v>443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444</v>
      </c>
      <c r="AB111" s="992"/>
      <c r="AC111" s="992"/>
      <c r="AD111" s="992"/>
      <c r="AE111" s="993"/>
      <c r="AF111" s="994" t="s">
        <v>127</v>
      </c>
      <c r="AG111" s="992"/>
      <c r="AH111" s="992"/>
      <c r="AI111" s="992"/>
      <c r="AJ111" s="993"/>
      <c r="AK111" s="994" t="s">
        <v>444</v>
      </c>
      <c r="AL111" s="992"/>
      <c r="AM111" s="992"/>
      <c r="AN111" s="992"/>
      <c r="AO111" s="993"/>
      <c r="AP111" s="995" t="s">
        <v>444</v>
      </c>
      <c r="AQ111" s="996"/>
      <c r="AR111" s="996"/>
      <c r="AS111" s="996"/>
      <c r="AT111" s="997"/>
      <c r="AU111" s="958"/>
      <c r="AV111" s="959"/>
      <c r="AW111" s="959"/>
      <c r="AX111" s="959"/>
      <c r="AY111" s="959"/>
      <c r="AZ111" s="1007" t="s">
        <v>445</v>
      </c>
      <c r="BA111" s="1008"/>
      <c r="BB111" s="1008"/>
      <c r="BC111" s="1008"/>
      <c r="BD111" s="1008"/>
      <c r="BE111" s="1008"/>
      <c r="BF111" s="1008"/>
      <c r="BG111" s="1008"/>
      <c r="BH111" s="1008"/>
      <c r="BI111" s="1008"/>
      <c r="BJ111" s="1008"/>
      <c r="BK111" s="1008"/>
      <c r="BL111" s="1008"/>
      <c r="BM111" s="1008"/>
      <c r="BN111" s="1008"/>
      <c r="BO111" s="1008"/>
      <c r="BP111" s="1009"/>
      <c r="BQ111" s="977">
        <v>143633</v>
      </c>
      <c r="BR111" s="978"/>
      <c r="BS111" s="978"/>
      <c r="BT111" s="978"/>
      <c r="BU111" s="978"/>
      <c r="BV111" s="978">
        <v>139480</v>
      </c>
      <c r="BW111" s="978"/>
      <c r="BX111" s="978"/>
      <c r="BY111" s="978"/>
      <c r="BZ111" s="978"/>
      <c r="CA111" s="978">
        <v>135024</v>
      </c>
      <c r="CB111" s="978"/>
      <c r="CC111" s="978"/>
      <c r="CD111" s="978"/>
      <c r="CE111" s="978"/>
      <c r="CF111" s="972">
        <v>5</v>
      </c>
      <c r="CG111" s="973"/>
      <c r="CH111" s="973"/>
      <c r="CI111" s="973"/>
      <c r="CJ111" s="973"/>
      <c r="CK111" s="1003"/>
      <c r="CL111" s="1004"/>
      <c r="CM111" s="974" t="s">
        <v>446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127</v>
      </c>
      <c r="DH111" s="978"/>
      <c r="DI111" s="978"/>
      <c r="DJ111" s="978"/>
      <c r="DK111" s="978"/>
      <c r="DL111" s="978" t="s">
        <v>127</v>
      </c>
      <c r="DM111" s="978"/>
      <c r="DN111" s="978"/>
      <c r="DO111" s="978"/>
      <c r="DP111" s="978"/>
      <c r="DQ111" s="978" t="s">
        <v>127</v>
      </c>
      <c r="DR111" s="978"/>
      <c r="DS111" s="978"/>
      <c r="DT111" s="978"/>
      <c r="DU111" s="978"/>
      <c r="DV111" s="979" t="s">
        <v>127</v>
      </c>
      <c r="DW111" s="979"/>
      <c r="DX111" s="979"/>
      <c r="DY111" s="979"/>
      <c r="DZ111" s="980"/>
    </row>
    <row r="112" spans="1:131" s="248" customFormat="1" ht="26.25" customHeight="1" x14ac:dyDescent="0.2">
      <c r="A112" s="1010" t="s">
        <v>447</v>
      </c>
      <c r="B112" s="1011"/>
      <c r="C112" s="1008" t="s">
        <v>448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444</v>
      </c>
      <c r="AB112" s="1017"/>
      <c r="AC112" s="1017"/>
      <c r="AD112" s="1017"/>
      <c r="AE112" s="1018"/>
      <c r="AF112" s="1019" t="s">
        <v>127</v>
      </c>
      <c r="AG112" s="1017"/>
      <c r="AH112" s="1017"/>
      <c r="AI112" s="1017"/>
      <c r="AJ112" s="1018"/>
      <c r="AK112" s="1019" t="s">
        <v>444</v>
      </c>
      <c r="AL112" s="1017"/>
      <c r="AM112" s="1017"/>
      <c r="AN112" s="1017"/>
      <c r="AO112" s="1018"/>
      <c r="AP112" s="1020" t="s">
        <v>127</v>
      </c>
      <c r="AQ112" s="1021"/>
      <c r="AR112" s="1021"/>
      <c r="AS112" s="1021"/>
      <c r="AT112" s="1022"/>
      <c r="AU112" s="958"/>
      <c r="AV112" s="959"/>
      <c r="AW112" s="959"/>
      <c r="AX112" s="959"/>
      <c r="AY112" s="959"/>
      <c r="AZ112" s="1007" t="s">
        <v>449</v>
      </c>
      <c r="BA112" s="1008"/>
      <c r="BB112" s="1008"/>
      <c r="BC112" s="1008"/>
      <c r="BD112" s="1008"/>
      <c r="BE112" s="1008"/>
      <c r="BF112" s="1008"/>
      <c r="BG112" s="1008"/>
      <c r="BH112" s="1008"/>
      <c r="BI112" s="1008"/>
      <c r="BJ112" s="1008"/>
      <c r="BK112" s="1008"/>
      <c r="BL112" s="1008"/>
      <c r="BM112" s="1008"/>
      <c r="BN112" s="1008"/>
      <c r="BO112" s="1008"/>
      <c r="BP112" s="1009"/>
      <c r="BQ112" s="977">
        <v>1001618</v>
      </c>
      <c r="BR112" s="978"/>
      <c r="BS112" s="978"/>
      <c r="BT112" s="978"/>
      <c r="BU112" s="978"/>
      <c r="BV112" s="978">
        <v>888722</v>
      </c>
      <c r="BW112" s="978"/>
      <c r="BX112" s="978"/>
      <c r="BY112" s="978"/>
      <c r="BZ112" s="978"/>
      <c r="CA112" s="978">
        <v>916054</v>
      </c>
      <c r="CB112" s="978"/>
      <c r="CC112" s="978"/>
      <c r="CD112" s="978"/>
      <c r="CE112" s="978"/>
      <c r="CF112" s="972">
        <v>34</v>
      </c>
      <c r="CG112" s="973"/>
      <c r="CH112" s="973"/>
      <c r="CI112" s="973"/>
      <c r="CJ112" s="973"/>
      <c r="CK112" s="1003"/>
      <c r="CL112" s="1004"/>
      <c r="CM112" s="974" t="s">
        <v>450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127</v>
      </c>
      <c r="DH112" s="978"/>
      <c r="DI112" s="978"/>
      <c r="DJ112" s="978"/>
      <c r="DK112" s="978"/>
      <c r="DL112" s="978" t="s">
        <v>127</v>
      </c>
      <c r="DM112" s="978"/>
      <c r="DN112" s="978"/>
      <c r="DO112" s="978"/>
      <c r="DP112" s="978"/>
      <c r="DQ112" s="978" t="s">
        <v>127</v>
      </c>
      <c r="DR112" s="978"/>
      <c r="DS112" s="978"/>
      <c r="DT112" s="978"/>
      <c r="DU112" s="978"/>
      <c r="DV112" s="979" t="s">
        <v>127</v>
      </c>
      <c r="DW112" s="979"/>
      <c r="DX112" s="979"/>
      <c r="DY112" s="979"/>
      <c r="DZ112" s="980"/>
    </row>
    <row r="113" spans="1:130" s="248" customFormat="1" ht="26.25" customHeight="1" x14ac:dyDescent="0.2">
      <c r="A113" s="1012"/>
      <c r="B113" s="1013"/>
      <c r="C113" s="1008" t="s">
        <v>451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119880</v>
      </c>
      <c r="AB113" s="992"/>
      <c r="AC113" s="992"/>
      <c r="AD113" s="992"/>
      <c r="AE113" s="993"/>
      <c r="AF113" s="994">
        <v>110731</v>
      </c>
      <c r="AG113" s="992"/>
      <c r="AH113" s="992"/>
      <c r="AI113" s="992"/>
      <c r="AJ113" s="993"/>
      <c r="AK113" s="994">
        <v>97546</v>
      </c>
      <c r="AL113" s="992"/>
      <c r="AM113" s="992"/>
      <c r="AN113" s="992"/>
      <c r="AO113" s="993"/>
      <c r="AP113" s="995">
        <v>3.6</v>
      </c>
      <c r="AQ113" s="996"/>
      <c r="AR113" s="996"/>
      <c r="AS113" s="996"/>
      <c r="AT113" s="997"/>
      <c r="AU113" s="958"/>
      <c r="AV113" s="959"/>
      <c r="AW113" s="959"/>
      <c r="AX113" s="959"/>
      <c r="AY113" s="959"/>
      <c r="AZ113" s="1007" t="s">
        <v>452</v>
      </c>
      <c r="BA113" s="1008"/>
      <c r="BB113" s="1008"/>
      <c r="BC113" s="1008"/>
      <c r="BD113" s="1008"/>
      <c r="BE113" s="1008"/>
      <c r="BF113" s="1008"/>
      <c r="BG113" s="1008"/>
      <c r="BH113" s="1008"/>
      <c r="BI113" s="1008"/>
      <c r="BJ113" s="1008"/>
      <c r="BK113" s="1008"/>
      <c r="BL113" s="1008"/>
      <c r="BM113" s="1008"/>
      <c r="BN113" s="1008"/>
      <c r="BO113" s="1008"/>
      <c r="BP113" s="1009"/>
      <c r="BQ113" s="977" t="s">
        <v>127</v>
      </c>
      <c r="BR113" s="978"/>
      <c r="BS113" s="978"/>
      <c r="BT113" s="978"/>
      <c r="BU113" s="978"/>
      <c r="BV113" s="978" t="s">
        <v>127</v>
      </c>
      <c r="BW113" s="978"/>
      <c r="BX113" s="978"/>
      <c r="BY113" s="978"/>
      <c r="BZ113" s="978"/>
      <c r="CA113" s="978" t="s">
        <v>127</v>
      </c>
      <c r="CB113" s="978"/>
      <c r="CC113" s="978"/>
      <c r="CD113" s="978"/>
      <c r="CE113" s="978"/>
      <c r="CF113" s="972" t="s">
        <v>127</v>
      </c>
      <c r="CG113" s="973"/>
      <c r="CH113" s="973"/>
      <c r="CI113" s="973"/>
      <c r="CJ113" s="973"/>
      <c r="CK113" s="1003"/>
      <c r="CL113" s="1004"/>
      <c r="CM113" s="974" t="s">
        <v>453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127</v>
      </c>
      <c r="DH113" s="1017"/>
      <c r="DI113" s="1017"/>
      <c r="DJ113" s="1017"/>
      <c r="DK113" s="1018"/>
      <c r="DL113" s="1019" t="s">
        <v>127</v>
      </c>
      <c r="DM113" s="1017"/>
      <c r="DN113" s="1017"/>
      <c r="DO113" s="1017"/>
      <c r="DP113" s="1018"/>
      <c r="DQ113" s="1019" t="s">
        <v>127</v>
      </c>
      <c r="DR113" s="1017"/>
      <c r="DS113" s="1017"/>
      <c r="DT113" s="1017"/>
      <c r="DU113" s="1018"/>
      <c r="DV113" s="1020" t="s">
        <v>127</v>
      </c>
      <c r="DW113" s="1021"/>
      <c r="DX113" s="1021"/>
      <c r="DY113" s="1021"/>
      <c r="DZ113" s="1022"/>
    </row>
    <row r="114" spans="1:130" s="248" customFormat="1" ht="26.25" customHeight="1" x14ac:dyDescent="0.2">
      <c r="A114" s="1012"/>
      <c r="B114" s="1013"/>
      <c r="C114" s="1008" t="s">
        <v>454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127</v>
      </c>
      <c r="AB114" s="1017"/>
      <c r="AC114" s="1017"/>
      <c r="AD114" s="1017"/>
      <c r="AE114" s="1018"/>
      <c r="AF114" s="1019" t="s">
        <v>127</v>
      </c>
      <c r="AG114" s="1017"/>
      <c r="AH114" s="1017"/>
      <c r="AI114" s="1017"/>
      <c r="AJ114" s="1018"/>
      <c r="AK114" s="1019" t="s">
        <v>127</v>
      </c>
      <c r="AL114" s="1017"/>
      <c r="AM114" s="1017"/>
      <c r="AN114" s="1017"/>
      <c r="AO114" s="1018"/>
      <c r="AP114" s="1020" t="s">
        <v>127</v>
      </c>
      <c r="AQ114" s="1021"/>
      <c r="AR114" s="1021"/>
      <c r="AS114" s="1021"/>
      <c r="AT114" s="1022"/>
      <c r="AU114" s="958"/>
      <c r="AV114" s="959"/>
      <c r="AW114" s="959"/>
      <c r="AX114" s="959"/>
      <c r="AY114" s="959"/>
      <c r="AZ114" s="1007" t="s">
        <v>455</v>
      </c>
      <c r="BA114" s="1008"/>
      <c r="BB114" s="1008"/>
      <c r="BC114" s="1008"/>
      <c r="BD114" s="1008"/>
      <c r="BE114" s="1008"/>
      <c r="BF114" s="1008"/>
      <c r="BG114" s="1008"/>
      <c r="BH114" s="1008"/>
      <c r="BI114" s="1008"/>
      <c r="BJ114" s="1008"/>
      <c r="BK114" s="1008"/>
      <c r="BL114" s="1008"/>
      <c r="BM114" s="1008"/>
      <c r="BN114" s="1008"/>
      <c r="BO114" s="1008"/>
      <c r="BP114" s="1009"/>
      <c r="BQ114" s="977">
        <v>1012201</v>
      </c>
      <c r="BR114" s="978"/>
      <c r="BS114" s="978"/>
      <c r="BT114" s="978"/>
      <c r="BU114" s="978"/>
      <c r="BV114" s="978">
        <v>1063767</v>
      </c>
      <c r="BW114" s="978"/>
      <c r="BX114" s="978"/>
      <c r="BY114" s="978"/>
      <c r="BZ114" s="978"/>
      <c r="CA114" s="978">
        <v>974231</v>
      </c>
      <c r="CB114" s="978"/>
      <c r="CC114" s="978"/>
      <c r="CD114" s="978"/>
      <c r="CE114" s="978"/>
      <c r="CF114" s="972">
        <v>36.1</v>
      </c>
      <c r="CG114" s="973"/>
      <c r="CH114" s="973"/>
      <c r="CI114" s="973"/>
      <c r="CJ114" s="973"/>
      <c r="CK114" s="1003"/>
      <c r="CL114" s="1004"/>
      <c r="CM114" s="974" t="s">
        <v>456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127</v>
      </c>
      <c r="DH114" s="1017"/>
      <c r="DI114" s="1017"/>
      <c r="DJ114" s="1017"/>
      <c r="DK114" s="1018"/>
      <c r="DL114" s="1019" t="s">
        <v>444</v>
      </c>
      <c r="DM114" s="1017"/>
      <c r="DN114" s="1017"/>
      <c r="DO114" s="1017"/>
      <c r="DP114" s="1018"/>
      <c r="DQ114" s="1019" t="s">
        <v>127</v>
      </c>
      <c r="DR114" s="1017"/>
      <c r="DS114" s="1017"/>
      <c r="DT114" s="1017"/>
      <c r="DU114" s="1018"/>
      <c r="DV114" s="1020" t="s">
        <v>127</v>
      </c>
      <c r="DW114" s="1021"/>
      <c r="DX114" s="1021"/>
      <c r="DY114" s="1021"/>
      <c r="DZ114" s="1022"/>
    </row>
    <row r="115" spans="1:130" s="248" customFormat="1" ht="26.25" customHeight="1" x14ac:dyDescent="0.2">
      <c r="A115" s="1012"/>
      <c r="B115" s="1013"/>
      <c r="C115" s="1008" t="s">
        <v>457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988</v>
      </c>
      <c r="AB115" s="992"/>
      <c r="AC115" s="992"/>
      <c r="AD115" s="992"/>
      <c r="AE115" s="993"/>
      <c r="AF115" s="994">
        <v>4153</v>
      </c>
      <c r="AG115" s="992"/>
      <c r="AH115" s="992"/>
      <c r="AI115" s="992"/>
      <c r="AJ115" s="993"/>
      <c r="AK115" s="994">
        <v>4456</v>
      </c>
      <c r="AL115" s="992"/>
      <c r="AM115" s="992"/>
      <c r="AN115" s="992"/>
      <c r="AO115" s="993"/>
      <c r="AP115" s="995">
        <v>0.2</v>
      </c>
      <c r="AQ115" s="996"/>
      <c r="AR115" s="996"/>
      <c r="AS115" s="996"/>
      <c r="AT115" s="997"/>
      <c r="AU115" s="958"/>
      <c r="AV115" s="959"/>
      <c r="AW115" s="959"/>
      <c r="AX115" s="959"/>
      <c r="AY115" s="959"/>
      <c r="AZ115" s="1007" t="s">
        <v>458</v>
      </c>
      <c r="BA115" s="1008"/>
      <c r="BB115" s="1008"/>
      <c r="BC115" s="1008"/>
      <c r="BD115" s="1008"/>
      <c r="BE115" s="1008"/>
      <c r="BF115" s="1008"/>
      <c r="BG115" s="1008"/>
      <c r="BH115" s="1008"/>
      <c r="BI115" s="1008"/>
      <c r="BJ115" s="1008"/>
      <c r="BK115" s="1008"/>
      <c r="BL115" s="1008"/>
      <c r="BM115" s="1008"/>
      <c r="BN115" s="1008"/>
      <c r="BO115" s="1008"/>
      <c r="BP115" s="1009"/>
      <c r="BQ115" s="977" t="s">
        <v>127</v>
      </c>
      <c r="BR115" s="978"/>
      <c r="BS115" s="978"/>
      <c r="BT115" s="978"/>
      <c r="BU115" s="978"/>
      <c r="BV115" s="978" t="s">
        <v>127</v>
      </c>
      <c r="BW115" s="978"/>
      <c r="BX115" s="978"/>
      <c r="BY115" s="978"/>
      <c r="BZ115" s="978"/>
      <c r="CA115" s="978" t="s">
        <v>444</v>
      </c>
      <c r="CB115" s="978"/>
      <c r="CC115" s="978"/>
      <c r="CD115" s="978"/>
      <c r="CE115" s="978"/>
      <c r="CF115" s="972" t="s">
        <v>127</v>
      </c>
      <c r="CG115" s="973"/>
      <c r="CH115" s="973"/>
      <c r="CI115" s="973"/>
      <c r="CJ115" s="973"/>
      <c r="CK115" s="1003"/>
      <c r="CL115" s="1004"/>
      <c r="CM115" s="1007" t="s">
        <v>459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127</v>
      </c>
      <c r="DH115" s="1017"/>
      <c r="DI115" s="1017"/>
      <c r="DJ115" s="1017"/>
      <c r="DK115" s="1018"/>
      <c r="DL115" s="1019" t="s">
        <v>127</v>
      </c>
      <c r="DM115" s="1017"/>
      <c r="DN115" s="1017"/>
      <c r="DO115" s="1017"/>
      <c r="DP115" s="1018"/>
      <c r="DQ115" s="1019" t="s">
        <v>127</v>
      </c>
      <c r="DR115" s="1017"/>
      <c r="DS115" s="1017"/>
      <c r="DT115" s="1017"/>
      <c r="DU115" s="1018"/>
      <c r="DV115" s="1020" t="s">
        <v>127</v>
      </c>
      <c r="DW115" s="1021"/>
      <c r="DX115" s="1021"/>
      <c r="DY115" s="1021"/>
      <c r="DZ115" s="1022"/>
    </row>
    <row r="116" spans="1:130" s="248" customFormat="1" ht="26.25" customHeight="1" x14ac:dyDescent="0.2">
      <c r="A116" s="1014"/>
      <c r="B116" s="1015"/>
      <c r="C116" s="1023" t="s">
        <v>460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444</v>
      </c>
      <c r="AB116" s="1017"/>
      <c r="AC116" s="1017"/>
      <c r="AD116" s="1017"/>
      <c r="AE116" s="1018"/>
      <c r="AF116" s="1019" t="s">
        <v>444</v>
      </c>
      <c r="AG116" s="1017"/>
      <c r="AH116" s="1017"/>
      <c r="AI116" s="1017"/>
      <c r="AJ116" s="1018"/>
      <c r="AK116" s="1019" t="s">
        <v>127</v>
      </c>
      <c r="AL116" s="1017"/>
      <c r="AM116" s="1017"/>
      <c r="AN116" s="1017"/>
      <c r="AO116" s="1018"/>
      <c r="AP116" s="1020" t="s">
        <v>127</v>
      </c>
      <c r="AQ116" s="1021"/>
      <c r="AR116" s="1021"/>
      <c r="AS116" s="1021"/>
      <c r="AT116" s="1022"/>
      <c r="AU116" s="958"/>
      <c r="AV116" s="959"/>
      <c r="AW116" s="959"/>
      <c r="AX116" s="959"/>
      <c r="AY116" s="959"/>
      <c r="AZ116" s="1025" t="s">
        <v>461</v>
      </c>
      <c r="BA116" s="1026"/>
      <c r="BB116" s="1026"/>
      <c r="BC116" s="1026"/>
      <c r="BD116" s="1026"/>
      <c r="BE116" s="1026"/>
      <c r="BF116" s="1026"/>
      <c r="BG116" s="1026"/>
      <c r="BH116" s="1026"/>
      <c r="BI116" s="1026"/>
      <c r="BJ116" s="1026"/>
      <c r="BK116" s="1026"/>
      <c r="BL116" s="1026"/>
      <c r="BM116" s="1026"/>
      <c r="BN116" s="1026"/>
      <c r="BO116" s="1026"/>
      <c r="BP116" s="1027"/>
      <c r="BQ116" s="977" t="s">
        <v>127</v>
      </c>
      <c r="BR116" s="978"/>
      <c r="BS116" s="978"/>
      <c r="BT116" s="978"/>
      <c r="BU116" s="978"/>
      <c r="BV116" s="978" t="s">
        <v>127</v>
      </c>
      <c r="BW116" s="978"/>
      <c r="BX116" s="978"/>
      <c r="BY116" s="978"/>
      <c r="BZ116" s="978"/>
      <c r="CA116" s="978" t="s">
        <v>127</v>
      </c>
      <c r="CB116" s="978"/>
      <c r="CC116" s="978"/>
      <c r="CD116" s="978"/>
      <c r="CE116" s="978"/>
      <c r="CF116" s="972" t="s">
        <v>127</v>
      </c>
      <c r="CG116" s="973"/>
      <c r="CH116" s="973"/>
      <c r="CI116" s="973"/>
      <c r="CJ116" s="973"/>
      <c r="CK116" s="1003"/>
      <c r="CL116" s="1004"/>
      <c r="CM116" s="974" t="s">
        <v>462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127</v>
      </c>
      <c r="DH116" s="1017"/>
      <c r="DI116" s="1017"/>
      <c r="DJ116" s="1017"/>
      <c r="DK116" s="1018"/>
      <c r="DL116" s="1019" t="s">
        <v>127</v>
      </c>
      <c r="DM116" s="1017"/>
      <c r="DN116" s="1017"/>
      <c r="DO116" s="1017"/>
      <c r="DP116" s="1018"/>
      <c r="DQ116" s="1019" t="s">
        <v>127</v>
      </c>
      <c r="DR116" s="1017"/>
      <c r="DS116" s="1017"/>
      <c r="DT116" s="1017"/>
      <c r="DU116" s="1018"/>
      <c r="DV116" s="1020" t="s">
        <v>444</v>
      </c>
      <c r="DW116" s="1021"/>
      <c r="DX116" s="1021"/>
      <c r="DY116" s="1021"/>
      <c r="DZ116" s="1022"/>
    </row>
    <row r="117" spans="1:130" s="248" customFormat="1" ht="26.25" customHeight="1" x14ac:dyDescent="0.2">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463</v>
      </c>
      <c r="Z117" s="944"/>
      <c r="AA117" s="1034">
        <v>488438</v>
      </c>
      <c r="AB117" s="1035"/>
      <c r="AC117" s="1035"/>
      <c r="AD117" s="1035"/>
      <c r="AE117" s="1036"/>
      <c r="AF117" s="1037">
        <v>464430</v>
      </c>
      <c r="AG117" s="1035"/>
      <c r="AH117" s="1035"/>
      <c r="AI117" s="1035"/>
      <c r="AJ117" s="1036"/>
      <c r="AK117" s="1037">
        <v>489775</v>
      </c>
      <c r="AL117" s="1035"/>
      <c r="AM117" s="1035"/>
      <c r="AN117" s="1035"/>
      <c r="AO117" s="1036"/>
      <c r="AP117" s="1038"/>
      <c r="AQ117" s="1039"/>
      <c r="AR117" s="1039"/>
      <c r="AS117" s="1039"/>
      <c r="AT117" s="1040"/>
      <c r="AU117" s="958"/>
      <c r="AV117" s="959"/>
      <c r="AW117" s="959"/>
      <c r="AX117" s="959"/>
      <c r="AY117" s="959"/>
      <c r="AZ117" s="1025" t="s">
        <v>464</v>
      </c>
      <c r="BA117" s="1026"/>
      <c r="BB117" s="1026"/>
      <c r="BC117" s="1026"/>
      <c r="BD117" s="1026"/>
      <c r="BE117" s="1026"/>
      <c r="BF117" s="1026"/>
      <c r="BG117" s="1026"/>
      <c r="BH117" s="1026"/>
      <c r="BI117" s="1026"/>
      <c r="BJ117" s="1026"/>
      <c r="BK117" s="1026"/>
      <c r="BL117" s="1026"/>
      <c r="BM117" s="1026"/>
      <c r="BN117" s="1026"/>
      <c r="BO117" s="1026"/>
      <c r="BP117" s="1027"/>
      <c r="BQ117" s="977" t="s">
        <v>127</v>
      </c>
      <c r="BR117" s="978"/>
      <c r="BS117" s="978"/>
      <c r="BT117" s="978"/>
      <c r="BU117" s="978"/>
      <c r="BV117" s="978" t="s">
        <v>127</v>
      </c>
      <c r="BW117" s="978"/>
      <c r="BX117" s="978"/>
      <c r="BY117" s="978"/>
      <c r="BZ117" s="978"/>
      <c r="CA117" s="978" t="s">
        <v>127</v>
      </c>
      <c r="CB117" s="978"/>
      <c r="CC117" s="978"/>
      <c r="CD117" s="978"/>
      <c r="CE117" s="978"/>
      <c r="CF117" s="972" t="s">
        <v>444</v>
      </c>
      <c r="CG117" s="973"/>
      <c r="CH117" s="973"/>
      <c r="CI117" s="973"/>
      <c r="CJ117" s="973"/>
      <c r="CK117" s="1003"/>
      <c r="CL117" s="1004"/>
      <c r="CM117" s="974" t="s">
        <v>465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127</v>
      </c>
      <c r="DH117" s="1017"/>
      <c r="DI117" s="1017"/>
      <c r="DJ117" s="1017"/>
      <c r="DK117" s="1018"/>
      <c r="DL117" s="1019" t="s">
        <v>127</v>
      </c>
      <c r="DM117" s="1017"/>
      <c r="DN117" s="1017"/>
      <c r="DO117" s="1017"/>
      <c r="DP117" s="1018"/>
      <c r="DQ117" s="1019" t="s">
        <v>444</v>
      </c>
      <c r="DR117" s="1017"/>
      <c r="DS117" s="1017"/>
      <c r="DT117" s="1017"/>
      <c r="DU117" s="1018"/>
      <c r="DV117" s="1020" t="s">
        <v>127</v>
      </c>
      <c r="DW117" s="1021"/>
      <c r="DX117" s="1021"/>
      <c r="DY117" s="1021"/>
      <c r="DZ117" s="1022"/>
    </row>
    <row r="118" spans="1:130" s="248" customFormat="1" ht="26.25" customHeight="1" x14ac:dyDescent="0.2">
      <c r="A118" s="962" t="s">
        <v>438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435</v>
      </c>
      <c r="AB118" s="943"/>
      <c r="AC118" s="943"/>
      <c r="AD118" s="943"/>
      <c r="AE118" s="944"/>
      <c r="AF118" s="942" t="s">
        <v>436</v>
      </c>
      <c r="AG118" s="943"/>
      <c r="AH118" s="943"/>
      <c r="AI118" s="943"/>
      <c r="AJ118" s="944"/>
      <c r="AK118" s="942" t="s">
        <v>307</v>
      </c>
      <c r="AL118" s="943"/>
      <c r="AM118" s="943"/>
      <c r="AN118" s="943"/>
      <c r="AO118" s="944"/>
      <c r="AP118" s="1029" t="s">
        <v>437</v>
      </c>
      <c r="AQ118" s="1030"/>
      <c r="AR118" s="1030"/>
      <c r="AS118" s="1030"/>
      <c r="AT118" s="1031"/>
      <c r="AU118" s="958"/>
      <c r="AV118" s="959"/>
      <c r="AW118" s="959"/>
      <c r="AX118" s="959"/>
      <c r="AY118" s="959"/>
      <c r="AZ118" s="1032" t="s">
        <v>466</v>
      </c>
      <c r="BA118" s="1023"/>
      <c r="BB118" s="1023"/>
      <c r="BC118" s="1023"/>
      <c r="BD118" s="1023"/>
      <c r="BE118" s="1023"/>
      <c r="BF118" s="1023"/>
      <c r="BG118" s="1023"/>
      <c r="BH118" s="1023"/>
      <c r="BI118" s="1023"/>
      <c r="BJ118" s="1023"/>
      <c r="BK118" s="1023"/>
      <c r="BL118" s="1023"/>
      <c r="BM118" s="1023"/>
      <c r="BN118" s="1023"/>
      <c r="BO118" s="1023"/>
      <c r="BP118" s="1024"/>
      <c r="BQ118" s="1055" t="s">
        <v>444</v>
      </c>
      <c r="BR118" s="1056"/>
      <c r="BS118" s="1056"/>
      <c r="BT118" s="1056"/>
      <c r="BU118" s="1056"/>
      <c r="BV118" s="1056" t="s">
        <v>127</v>
      </c>
      <c r="BW118" s="1056"/>
      <c r="BX118" s="1056"/>
      <c r="BY118" s="1056"/>
      <c r="BZ118" s="1056"/>
      <c r="CA118" s="1056" t="s">
        <v>127</v>
      </c>
      <c r="CB118" s="1056"/>
      <c r="CC118" s="1056"/>
      <c r="CD118" s="1056"/>
      <c r="CE118" s="1056"/>
      <c r="CF118" s="972" t="s">
        <v>127</v>
      </c>
      <c r="CG118" s="973"/>
      <c r="CH118" s="973"/>
      <c r="CI118" s="973"/>
      <c r="CJ118" s="973"/>
      <c r="CK118" s="1003"/>
      <c r="CL118" s="1004"/>
      <c r="CM118" s="974" t="s">
        <v>467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127</v>
      </c>
      <c r="DH118" s="1017"/>
      <c r="DI118" s="1017"/>
      <c r="DJ118" s="1017"/>
      <c r="DK118" s="1018"/>
      <c r="DL118" s="1019" t="s">
        <v>468</v>
      </c>
      <c r="DM118" s="1017"/>
      <c r="DN118" s="1017"/>
      <c r="DO118" s="1017"/>
      <c r="DP118" s="1018"/>
      <c r="DQ118" s="1019" t="s">
        <v>127</v>
      </c>
      <c r="DR118" s="1017"/>
      <c r="DS118" s="1017"/>
      <c r="DT118" s="1017"/>
      <c r="DU118" s="1018"/>
      <c r="DV118" s="1020" t="s">
        <v>127</v>
      </c>
      <c r="DW118" s="1021"/>
      <c r="DX118" s="1021"/>
      <c r="DY118" s="1021"/>
      <c r="DZ118" s="1022"/>
    </row>
    <row r="119" spans="1:130" s="248" customFormat="1" ht="26.25" customHeight="1" x14ac:dyDescent="0.2">
      <c r="A119" s="1116" t="s">
        <v>441</v>
      </c>
      <c r="B119" s="1002"/>
      <c r="C119" s="981" t="s">
        <v>442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988</v>
      </c>
      <c r="AB119" s="950"/>
      <c r="AC119" s="950"/>
      <c r="AD119" s="950"/>
      <c r="AE119" s="951"/>
      <c r="AF119" s="952">
        <v>4153</v>
      </c>
      <c r="AG119" s="950"/>
      <c r="AH119" s="950"/>
      <c r="AI119" s="950"/>
      <c r="AJ119" s="951"/>
      <c r="AK119" s="952">
        <v>4456</v>
      </c>
      <c r="AL119" s="950"/>
      <c r="AM119" s="950"/>
      <c r="AN119" s="950"/>
      <c r="AO119" s="951"/>
      <c r="AP119" s="953">
        <v>0.2</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469</v>
      </c>
      <c r="BP119" s="1064"/>
      <c r="BQ119" s="1055">
        <v>6442811</v>
      </c>
      <c r="BR119" s="1056"/>
      <c r="BS119" s="1056"/>
      <c r="BT119" s="1056"/>
      <c r="BU119" s="1056"/>
      <c r="BV119" s="1056">
        <v>6547826</v>
      </c>
      <c r="BW119" s="1056"/>
      <c r="BX119" s="1056"/>
      <c r="BY119" s="1056"/>
      <c r="BZ119" s="1056"/>
      <c r="CA119" s="1056">
        <v>6815314</v>
      </c>
      <c r="CB119" s="1056"/>
      <c r="CC119" s="1056"/>
      <c r="CD119" s="1056"/>
      <c r="CE119" s="1056"/>
      <c r="CF119" s="1057"/>
      <c r="CG119" s="1058"/>
      <c r="CH119" s="1058"/>
      <c r="CI119" s="1058"/>
      <c r="CJ119" s="1059"/>
      <c r="CK119" s="1005"/>
      <c r="CL119" s="1006"/>
      <c r="CM119" s="1060" t="s">
        <v>470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468</v>
      </c>
      <c r="DH119" s="1042"/>
      <c r="DI119" s="1042"/>
      <c r="DJ119" s="1042"/>
      <c r="DK119" s="1043"/>
      <c r="DL119" s="1041" t="s">
        <v>468</v>
      </c>
      <c r="DM119" s="1042"/>
      <c r="DN119" s="1042"/>
      <c r="DO119" s="1042"/>
      <c r="DP119" s="1043"/>
      <c r="DQ119" s="1041" t="s">
        <v>127</v>
      </c>
      <c r="DR119" s="1042"/>
      <c r="DS119" s="1042"/>
      <c r="DT119" s="1042"/>
      <c r="DU119" s="1043"/>
      <c r="DV119" s="1044" t="s">
        <v>127</v>
      </c>
      <c r="DW119" s="1045"/>
      <c r="DX119" s="1045"/>
      <c r="DY119" s="1045"/>
      <c r="DZ119" s="1046"/>
    </row>
    <row r="120" spans="1:130" s="248" customFormat="1" ht="26.25" customHeight="1" x14ac:dyDescent="0.2">
      <c r="A120" s="1117"/>
      <c r="B120" s="1004"/>
      <c r="C120" s="974" t="s">
        <v>446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127</v>
      </c>
      <c r="AB120" s="1017"/>
      <c r="AC120" s="1017"/>
      <c r="AD120" s="1017"/>
      <c r="AE120" s="1018"/>
      <c r="AF120" s="1019" t="s">
        <v>468</v>
      </c>
      <c r="AG120" s="1017"/>
      <c r="AH120" s="1017"/>
      <c r="AI120" s="1017"/>
      <c r="AJ120" s="1018"/>
      <c r="AK120" s="1019" t="s">
        <v>127</v>
      </c>
      <c r="AL120" s="1017"/>
      <c r="AM120" s="1017"/>
      <c r="AN120" s="1017"/>
      <c r="AO120" s="1018"/>
      <c r="AP120" s="1020" t="s">
        <v>127</v>
      </c>
      <c r="AQ120" s="1021"/>
      <c r="AR120" s="1021"/>
      <c r="AS120" s="1021"/>
      <c r="AT120" s="1022"/>
      <c r="AU120" s="1047" t="s">
        <v>471</v>
      </c>
      <c r="AV120" s="1048"/>
      <c r="AW120" s="1048"/>
      <c r="AX120" s="1048"/>
      <c r="AY120" s="1049"/>
      <c r="AZ120" s="998" t="s">
        <v>472</v>
      </c>
      <c r="BA120" s="947"/>
      <c r="BB120" s="947"/>
      <c r="BC120" s="947"/>
      <c r="BD120" s="947"/>
      <c r="BE120" s="947"/>
      <c r="BF120" s="947"/>
      <c r="BG120" s="947"/>
      <c r="BH120" s="947"/>
      <c r="BI120" s="947"/>
      <c r="BJ120" s="947"/>
      <c r="BK120" s="947"/>
      <c r="BL120" s="947"/>
      <c r="BM120" s="947"/>
      <c r="BN120" s="947"/>
      <c r="BO120" s="947"/>
      <c r="BP120" s="948"/>
      <c r="BQ120" s="984">
        <v>992692</v>
      </c>
      <c r="BR120" s="985"/>
      <c r="BS120" s="985"/>
      <c r="BT120" s="985"/>
      <c r="BU120" s="985"/>
      <c r="BV120" s="985">
        <v>1043670</v>
      </c>
      <c r="BW120" s="985"/>
      <c r="BX120" s="985"/>
      <c r="BY120" s="985"/>
      <c r="BZ120" s="985"/>
      <c r="CA120" s="985">
        <v>1518270</v>
      </c>
      <c r="CB120" s="985"/>
      <c r="CC120" s="985"/>
      <c r="CD120" s="985"/>
      <c r="CE120" s="985"/>
      <c r="CF120" s="999">
        <v>56.3</v>
      </c>
      <c r="CG120" s="1000"/>
      <c r="CH120" s="1000"/>
      <c r="CI120" s="1000"/>
      <c r="CJ120" s="1000"/>
      <c r="CK120" s="1065" t="s">
        <v>473</v>
      </c>
      <c r="CL120" s="1066"/>
      <c r="CM120" s="1066"/>
      <c r="CN120" s="1066"/>
      <c r="CO120" s="1067"/>
      <c r="CP120" s="1073" t="s">
        <v>474</v>
      </c>
      <c r="CQ120" s="1074"/>
      <c r="CR120" s="1074"/>
      <c r="CS120" s="1074"/>
      <c r="CT120" s="1074"/>
      <c r="CU120" s="1074"/>
      <c r="CV120" s="1074"/>
      <c r="CW120" s="1074"/>
      <c r="CX120" s="1074"/>
      <c r="CY120" s="1074"/>
      <c r="CZ120" s="1074"/>
      <c r="DA120" s="1074"/>
      <c r="DB120" s="1074"/>
      <c r="DC120" s="1074"/>
      <c r="DD120" s="1074"/>
      <c r="DE120" s="1074"/>
      <c r="DF120" s="1075"/>
      <c r="DG120" s="984">
        <v>856169</v>
      </c>
      <c r="DH120" s="985"/>
      <c r="DI120" s="985"/>
      <c r="DJ120" s="985"/>
      <c r="DK120" s="985"/>
      <c r="DL120" s="985">
        <v>756274</v>
      </c>
      <c r="DM120" s="985"/>
      <c r="DN120" s="985"/>
      <c r="DO120" s="985"/>
      <c r="DP120" s="985"/>
      <c r="DQ120" s="985">
        <v>782413</v>
      </c>
      <c r="DR120" s="985"/>
      <c r="DS120" s="985"/>
      <c r="DT120" s="985"/>
      <c r="DU120" s="985"/>
      <c r="DV120" s="986">
        <v>29</v>
      </c>
      <c r="DW120" s="986"/>
      <c r="DX120" s="986"/>
      <c r="DY120" s="986"/>
      <c r="DZ120" s="987"/>
    </row>
    <row r="121" spans="1:130" s="248" customFormat="1" ht="26.25" customHeight="1" x14ac:dyDescent="0.2">
      <c r="A121" s="1117"/>
      <c r="B121" s="1004"/>
      <c r="C121" s="1025" t="s">
        <v>475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127</v>
      </c>
      <c r="AB121" s="1017"/>
      <c r="AC121" s="1017"/>
      <c r="AD121" s="1017"/>
      <c r="AE121" s="1018"/>
      <c r="AF121" s="1019" t="s">
        <v>127</v>
      </c>
      <c r="AG121" s="1017"/>
      <c r="AH121" s="1017"/>
      <c r="AI121" s="1017"/>
      <c r="AJ121" s="1018"/>
      <c r="AK121" s="1019" t="s">
        <v>127</v>
      </c>
      <c r="AL121" s="1017"/>
      <c r="AM121" s="1017"/>
      <c r="AN121" s="1017"/>
      <c r="AO121" s="1018"/>
      <c r="AP121" s="1020" t="s">
        <v>444</v>
      </c>
      <c r="AQ121" s="1021"/>
      <c r="AR121" s="1021"/>
      <c r="AS121" s="1021"/>
      <c r="AT121" s="1022"/>
      <c r="AU121" s="1050"/>
      <c r="AV121" s="1051"/>
      <c r="AW121" s="1051"/>
      <c r="AX121" s="1051"/>
      <c r="AY121" s="1052"/>
      <c r="AZ121" s="1007" t="s">
        <v>476</v>
      </c>
      <c r="BA121" s="1008"/>
      <c r="BB121" s="1008"/>
      <c r="BC121" s="1008"/>
      <c r="BD121" s="1008"/>
      <c r="BE121" s="1008"/>
      <c r="BF121" s="1008"/>
      <c r="BG121" s="1008"/>
      <c r="BH121" s="1008"/>
      <c r="BI121" s="1008"/>
      <c r="BJ121" s="1008"/>
      <c r="BK121" s="1008"/>
      <c r="BL121" s="1008"/>
      <c r="BM121" s="1008"/>
      <c r="BN121" s="1008"/>
      <c r="BO121" s="1008"/>
      <c r="BP121" s="1009"/>
      <c r="BQ121" s="977" t="s">
        <v>127</v>
      </c>
      <c r="BR121" s="978"/>
      <c r="BS121" s="978"/>
      <c r="BT121" s="978"/>
      <c r="BU121" s="978"/>
      <c r="BV121" s="978" t="s">
        <v>127</v>
      </c>
      <c r="BW121" s="978"/>
      <c r="BX121" s="978"/>
      <c r="BY121" s="978"/>
      <c r="BZ121" s="978"/>
      <c r="CA121" s="978" t="s">
        <v>468</v>
      </c>
      <c r="CB121" s="978"/>
      <c r="CC121" s="978"/>
      <c r="CD121" s="978"/>
      <c r="CE121" s="978"/>
      <c r="CF121" s="972" t="s">
        <v>444</v>
      </c>
      <c r="CG121" s="973"/>
      <c r="CH121" s="973"/>
      <c r="CI121" s="973"/>
      <c r="CJ121" s="973"/>
      <c r="CK121" s="1068"/>
      <c r="CL121" s="1069"/>
      <c r="CM121" s="1069"/>
      <c r="CN121" s="1069"/>
      <c r="CO121" s="1070"/>
      <c r="CP121" s="1078" t="s">
        <v>477</v>
      </c>
      <c r="CQ121" s="1079"/>
      <c r="CR121" s="1079"/>
      <c r="CS121" s="1079"/>
      <c r="CT121" s="1079"/>
      <c r="CU121" s="1079"/>
      <c r="CV121" s="1079"/>
      <c r="CW121" s="1079"/>
      <c r="CX121" s="1079"/>
      <c r="CY121" s="1079"/>
      <c r="CZ121" s="1079"/>
      <c r="DA121" s="1079"/>
      <c r="DB121" s="1079"/>
      <c r="DC121" s="1079"/>
      <c r="DD121" s="1079"/>
      <c r="DE121" s="1079"/>
      <c r="DF121" s="1080"/>
      <c r="DG121" s="977">
        <v>142422</v>
      </c>
      <c r="DH121" s="978"/>
      <c r="DI121" s="978"/>
      <c r="DJ121" s="978"/>
      <c r="DK121" s="978"/>
      <c r="DL121" s="978">
        <v>129517</v>
      </c>
      <c r="DM121" s="978"/>
      <c r="DN121" s="978"/>
      <c r="DO121" s="978"/>
      <c r="DP121" s="978"/>
      <c r="DQ121" s="978">
        <v>130650</v>
      </c>
      <c r="DR121" s="978"/>
      <c r="DS121" s="978"/>
      <c r="DT121" s="978"/>
      <c r="DU121" s="978"/>
      <c r="DV121" s="979">
        <v>4.8</v>
      </c>
      <c r="DW121" s="979"/>
      <c r="DX121" s="979"/>
      <c r="DY121" s="979"/>
      <c r="DZ121" s="980"/>
    </row>
    <row r="122" spans="1:130" s="248" customFormat="1" ht="26.25" customHeight="1" x14ac:dyDescent="0.2">
      <c r="A122" s="1117"/>
      <c r="B122" s="1004"/>
      <c r="C122" s="974" t="s">
        <v>456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127</v>
      </c>
      <c r="AB122" s="1017"/>
      <c r="AC122" s="1017"/>
      <c r="AD122" s="1017"/>
      <c r="AE122" s="1018"/>
      <c r="AF122" s="1019" t="s">
        <v>127</v>
      </c>
      <c r="AG122" s="1017"/>
      <c r="AH122" s="1017"/>
      <c r="AI122" s="1017"/>
      <c r="AJ122" s="1018"/>
      <c r="AK122" s="1019" t="s">
        <v>127</v>
      </c>
      <c r="AL122" s="1017"/>
      <c r="AM122" s="1017"/>
      <c r="AN122" s="1017"/>
      <c r="AO122" s="1018"/>
      <c r="AP122" s="1020" t="s">
        <v>127</v>
      </c>
      <c r="AQ122" s="1021"/>
      <c r="AR122" s="1021"/>
      <c r="AS122" s="1021"/>
      <c r="AT122" s="1022"/>
      <c r="AU122" s="1050"/>
      <c r="AV122" s="1051"/>
      <c r="AW122" s="1051"/>
      <c r="AX122" s="1051"/>
      <c r="AY122" s="1052"/>
      <c r="AZ122" s="1032" t="s">
        <v>478</v>
      </c>
      <c r="BA122" s="1023"/>
      <c r="BB122" s="1023"/>
      <c r="BC122" s="1023"/>
      <c r="BD122" s="1023"/>
      <c r="BE122" s="1023"/>
      <c r="BF122" s="1023"/>
      <c r="BG122" s="1023"/>
      <c r="BH122" s="1023"/>
      <c r="BI122" s="1023"/>
      <c r="BJ122" s="1023"/>
      <c r="BK122" s="1023"/>
      <c r="BL122" s="1023"/>
      <c r="BM122" s="1023"/>
      <c r="BN122" s="1023"/>
      <c r="BO122" s="1023"/>
      <c r="BP122" s="1024"/>
      <c r="BQ122" s="1055">
        <v>3872899</v>
      </c>
      <c r="BR122" s="1056"/>
      <c r="BS122" s="1056"/>
      <c r="BT122" s="1056"/>
      <c r="BU122" s="1056"/>
      <c r="BV122" s="1056">
        <v>3847813</v>
      </c>
      <c r="BW122" s="1056"/>
      <c r="BX122" s="1056"/>
      <c r="BY122" s="1056"/>
      <c r="BZ122" s="1056"/>
      <c r="CA122" s="1056">
        <v>3968094</v>
      </c>
      <c r="CB122" s="1056"/>
      <c r="CC122" s="1056"/>
      <c r="CD122" s="1056"/>
      <c r="CE122" s="1056"/>
      <c r="CF122" s="1076">
        <v>147.1</v>
      </c>
      <c r="CG122" s="1077"/>
      <c r="CH122" s="1077"/>
      <c r="CI122" s="1077"/>
      <c r="CJ122" s="1077"/>
      <c r="CK122" s="1068"/>
      <c r="CL122" s="1069"/>
      <c r="CM122" s="1069"/>
      <c r="CN122" s="1069"/>
      <c r="CO122" s="1070"/>
      <c r="CP122" s="1078" t="s">
        <v>479</v>
      </c>
      <c r="CQ122" s="1079"/>
      <c r="CR122" s="1079"/>
      <c r="CS122" s="1079"/>
      <c r="CT122" s="1079"/>
      <c r="CU122" s="1079"/>
      <c r="CV122" s="1079"/>
      <c r="CW122" s="1079"/>
      <c r="CX122" s="1079"/>
      <c r="CY122" s="1079"/>
      <c r="CZ122" s="1079"/>
      <c r="DA122" s="1079"/>
      <c r="DB122" s="1079"/>
      <c r="DC122" s="1079"/>
      <c r="DD122" s="1079"/>
      <c r="DE122" s="1079"/>
      <c r="DF122" s="1080"/>
      <c r="DG122" s="977">
        <v>3027</v>
      </c>
      <c r="DH122" s="978"/>
      <c r="DI122" s="978"/>
      <c r="DJ122" s="978"/>
      <c r="DK122" s="978"/>
      <c r="DL122" s="978">
        <v>2931</v>
      </c>
      <c r="DM122" s="978"/>
      <c r="DN122" s="978"/>
      <c r="DO122" s="978"/>
      <c r="DP122" s="978"/>
      <c r="DQ122" s="978">
        <v>2991</v>
      </c>
      <c r="DR122" s="978"/>
      <c r="DS122" s="978"/>
      <c r="DT122" s="978"/>
      <c r="DU122" s="978"/>
      <c r="DV122" s="979">
        <v>0.1</v>
      </c>
      <c r="DW122" s="979"/>
      <c r="DX122" s="979"/>
      <c r="DY122" s="979"/>
      <c r="DZ122" s="980"/>
    </row>
    <row r="123" spans="1:130" s="248" customFormat="1" ht="26.25" customHeight="1" x14ac:dyDescent="0.2">
      <c r="A123" s="1117"/>
      <c r="B123" s="1004"/>
      <c r="C123" s="974" t="s">
        <v>462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127</v>
      </c>
      <c r="AB123" s="1017"/>
      <c r="AC123" s="1017"/>
      <c r="AD123" s="1017"/>
      <c r="AE123" s="1018"/>
      <c r="AF123" s="1019" t="s">
        <v>468</v>
      </c>
      <c r="AG123" s="1017"/>
      <c r="AH123" s="1017"/>
      <c r="AI123" s="1017"/>
      <c r="AJ123" s="1018"/>
      <c r="AK123" s="1019" t="s">
        <v>127</v>
      </c>
      <c r="AL123" s="1017"/>
      <c r="AM123" s="1017"/>
      <c r="AN123" s="1017"/>
      <c r="AO123" s="1018"/>
      <c r="AP123" s="1020" t="s">
        <v>468</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480</v>
      </c>
      <c r="BP123" s="1064"/>
      <c r="BQ123" s="1123">
        <v>4865591</v>
      </c>
      <c r="BR123" s="1124"/>
      <c r="BS123" s="1124"/>
      <c r="BT123" s="1124"/>
      <c r="BU123" s="1124"/>
      <c r="BV123" s="1124">
        <v>4891483</v>
      </c>
      <c r="BW123" s="1124"/>
      <c r="BX123" s="1124"/>
      <c r="BY123" s="1124"/>
      <c r="BZ123" s="1124"/>
      <c r="CA123" s="1124">
        <v>5486364</v>
      </c>
      <c r="CB123" s="1124"/>
      <c r="CC123" s="1124"/>
      <c r="CD123" s="1124"/>
      <c r="CE123" s="1124"/>
      <c r="CF123" s="1057"/>
      <c r="CG123" s="1058"/>
      <c r="CH123" s="1058"/>
      <c r="CI123" s="1058"/>
      <c r="CJ123" s="1059"/>
      <c r="CK123" s="1068"/>
      <c r="CL123" s="1069"/>
      <c r="CM123" s="1069"/>
      <c r="CN123" s="1069"/>
      <c r="CO123" s="1070"/>
      <c r="CP123" s="1078" t="s">
        <v>481</v>
      </c>
      <c r="CQ123" s="1079"/>
      <c r="CR123" s="1079"/>
      <c r="CS123" s="1079"/>
      <c r="CT123" s="1079"/>
      <c r="CU123" s="1079"/>
      <c r="CV123" s="1079"/>
      <c r="CW123" s="1079"/>
      <c r="CX123" s="1079"/>
      <c r="CY123" s="1079"/>
      <c r="CZ123" s="1079"/>
      <c r="DA123" s="1079"/>
      <c r="DB123" s="1079"/>
      <c r="DC123" s="1079"/>
      <c r="DD123" s="1079"/>
      <c r="DE123" s="1079"/>
      <c r="DF123" s="1080"/>
      <c r="DG123" s="1016" t="s">
        <v>127</v>
      </c>
      <c r="DH123" s="1017"/>
      <c r="DI123" s="1017"/>
      <c r="DJ123" s="1017"/>
      <c r="DK123" s="1018"/>
      <c r="DL123" s="1019" t="s">
        <v>468</v>
      </c>
      <c r="DM123" s="1017"/>
      <c r="DN123" s="1017"/>
      <c r="DO123" s="1017"/>
      <c r="DP123" s="1018"/>
      <c r="DQ123" s="1019" t="s">
        <v>127</v>
      </c>
      <c r="DR123" s="1017"/>
      <c r="DS123" s="1017"/>
      <c r="DT123" s="1017"/>
      <c r="DU123" s="1018"/>
      <c r="DV123" s="1020" t="s">
        <v>127</v>
      </c>
      <c r="DW123" s="1021"/>
      <c r="DX123" s="1021"/>
      <c r="DY123" s="1021"/>
      <c r="DZ123" s="1022"/>
    </row>
    <row r="124" spans="1:130" s="248" customFormat="1" ht="26.25" customHeight="1" thickBot="1" x14ac:dyDescent="0.25">
      <c r="A124" s="1117"/>
      <c r="B124" s="1004"/>
      <c r="C124" s="974" t="s">
        <v>465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127</v>
      </c>
      <c r="AB124" s="1017"/>
      <c r="AC124" s="1017"/>
      <c r="AD124" s="1017"/>
      <c r="AE124" s="1018"/>
      <c r="AF124" s="1019" t="s">
        <v>127</v>
      </c>
      <c r="AG124" s="1017"/>
      <c r="AH124" s="1017"/>
      <c r="AI124" s="1017"/>
      <c r="AJ124" s="1018"/>
      <c r="AK124" s="1019" t="s">
        <v>444</v>
      </c>
      <c r="AL124" s="1017"/>
      <c r="AM124" s="1017"/>
      <c r="AN124" s="1017"/>
      <c r="AO124" s="1018"/>
      <c r="AP124" s="1020" t="s">
        <v>468</v>
      </c>
      <c r="AQ124" s="1021"/>
      <c r="AR124" s="1021"/>
      <c r="AS124" s="1021"/>
      <c r="AT124" s="1022"/>
      <c r="AU124" s="1119" t="s">
        <v>482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61.7</v>
      </c>
      <c r="BR124" s="1086"/>
      <c r="BS124" s="1086"/>
      <c r="BT124" s="1086"/>
      <c r="BU124" s="1086"/>
      <c r="BV124" s="1086">
        <v>65.3</v>
      </c>
      <c r="BW124" s="1086"/>
      <c r="BX124" s="1086"/>
      <c r="BY124" s="1086"/>
      <c r="BZ124" s="1086"/>
      <c r="CA124" s="1086">
        <v>49.2</v>
      </c>
      <c r="CB124" s="1086"/>
      <c r="CC124" s="1086"/>
      <c r="CD124" s="1086"/>
      <c r="CE124" s="1086"/>
      <c r="CF124" s="1087"/>
      <c r="CG124" s="1088"/>
      <c r="CH124" s="1088"/>
      <c r="CI124" s="1088"/>
      <c r="CJ124" s="1089"/>
      <c r="CK124" s="1071"/>
      <c r="CL124" s="1071"/>
      <c r="CM124" s="1071"/>
      <c r="CN124" s="1071"/>
      <c r="CO124" s="1072"/>
      <c r="CP124" s="1078" t="s">
        <v>483</v>
      </c>
      <c r="CQ124" s="1079"/>
      <c r="CR124" s="1079"/>
      <c r="CS124" s="1079"/>
      <c r="CT124" s="1079"/>
      <c r="CU124" s="1079"/>
      <c r="CV124" s="1079"/>
      <c r="CW124" s="1079"/>
      <c r="CX124" s="1079"/>
      <c r="CY124" s="1079"/>
      <c r="CZ124" s="1079"/>
      <c r="DA124" s="1079"/>
      <c r="DB124" s="1079"/>
      <c r="DC124" s="1079"/>
      <c r="DD124" s="1079"/>
      <c r="DE124" s="1079"/>
      <c r="DF124" s="1080"/>
      <c r="DG124" s="1063" t="s">
        <v>127</v>
      </c>
      <c r="DH124" s="1042"/>
      <c r="DI124" s="1042"/>
      <c r="DJ124" s="1042"/>
      <c r="DK124" s="1043"/>
      <c r="DL124" s="1041" t="s">
        <v>127</v>
      </c>
      <c r="DM124" s="1042"/>
      <c r="DN124" s="1042"/>
      <c r="DO124" s="1042"/>
      <c r="DP124" s="1043"/>
      <c r="DQ124" s="1041" t="s">
        <v>127</v>
      </c>
      <c r="DR124" s="1042"/>
      <c r="DS124" s="1042"/>
      <c r="DT124" s="1042"/>
      <c r="DU124" s="1043"/>
      <c r="DV124" s="1044" t="s">
        <v>127</v>
      </c>
      <c r="DW124" s="1045"/>
      <c r="DX124" s="1045"/>
      <c r="DY124" s="1045"/>
      <c r="DZ124" s="1046"/>
    </row>
    <row r="125" spans="1:130" s="248" customFormat="1" ht="26.25" customHeight="1" x14ac:dyDescent="0.2">
      <c r="A125" s="1117"/>
      <c r="B125" s="1004"/>
      <c r="C125" s="974" t="s">
        <v>467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444</v>
      </c>
      <c r="AB125" s="1017"/>
      <c r="AC125" s="1017"/>
      <c r="AD125" s="1017"/>
      <c r="AE125" s="1018"/>
      <c r="AF125" s="1019" t="s">
        <v>127</v>
      </c>
      <c r="AG125" s="1017"/>
      <c r="AH125" s="1017"/>
      <c r="AI125" s="1017"/>
      <c r="AJ125" s="1018"/>
      <c r="AK125" s="1019" t="s">
        <v>127</v>
      </c>
      <c r="AL125" s="1017"/>
      <c r="AM125" s="1017"/>
      <c r="AN125" s="1017"/>
      <c r="AO125" s="1018"/>
      <c r="AP125" s="1020" t="s">
        <v>127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484</v>
      </c>
      <c r="CL125" s="1066"/>
      <c r="CM125" s="1066"/>
      <c r="CN125" s="1066"/>
      <c r="CO125" s="1067"/>
      <c r="CP125" s="998" t="s">
        <v>485</v>
      </c>
      <c r="CQ125" s="947"/>
      <c r="CR125" s="947"/>
      <c r="CS125" s="947"/>
      <c r="CT125" s="947"/>
      <c r="CU125" s="947"/>
      <c r="CV125" s="947"/>
      <c r="CW125" s="947"/>
      <c r="CX125" s="947"/>
      <c r="CY125" s="947"/>
      <c r="CZ125" s="947"/>
      <c r="DA125" s="947"/>
      <c r="DB125" s="947"/>
      <c r="DC125" s="947"/>
      <c r="DD125" s="947"/>
      <c r="DE125" s="947"/>
      <c r="DF125" s="948"/>
      <c r="DG125" s="984" t="s">
        <v>127</v>
      </c>
      <c r="DH125" s="985"/>
      <c r="DI125" s="985"/>
      <c r="DJ125" s="985"/>
      <c r="DK125" s="985"/>
      <c r="DL125" s="985" t="s">
        <v>127</v>
      </c>
      <c r="DM125" s="985"/>
      <c r="DN125" s="985"/>
      <c r="DO125" s="985"/>
      <c r="DP125" s="985"/>
      <c r="DQ125" s="985" t="s">
        <v>127</v>
      </c>
      <c r="DR125" s="985"/>
      <c r="DS125" s="985"/>
      <c r="DT125" s="985"/>
      <c r="DU125" s="985"/>
      <c r="DV125" s="986" t="s">
        <v>127</v>
      </c>
      <c r="DW125" s="986"/>
      <c r="DX125" s="986"/>
      <c r="DY125" s="986"/>
      <c r="DZ125" s="987"/>
    </row>
    <row r="126" spans="1:130" s="248" customFormat="1" ht="26.25" customHeight="1" thickBot="1" x14ac:dyDescent="0.25">
      <c r="A126" s="1117"/>
      <c r="B126" s="1004"/>
      <c r="C126" s="974" t="s">
        <v>470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127</v>
      </c>
      <c r="AB126" s="1017"/>
      <c r="AC126" s="1017"/>
      <c r="AD126" s="1017"/>
      <c r="AE126" s="1018"/>
      <c r="AF126" s="1019" t="s">
        <v>127</v>
      </c>
      <c r="AG126" s="1017"/>
      <c r="AH126" s="1017"/>
      <c r="AI126" s="1017"/>
      <c r="AJ126" s="1018"/>
      <c r="AK126" s="1019" t="s">
        <v>127</v>
      </c>
      <c r="AL126" s="1017"/>
      <c r="AM126" s="1017"/>
      <c r="AN126" s="1017"/>
      <c r="AO126" s="1018"/>
      <c r="AP126" s="1020" t="s">
        <v>127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486</v>
      </c>
      <c r="CQ126" s="1008"/>
      <c r="CR126" s="1008"/>
      <c r="CS126" s="1008"/>
      <c r="CT126" s="1008"/>
      <c r="CU126" s="1008"/>
      <c r="CV126" s="1008"/>
      <c r="CW126" s="1008"/>
      <c r="CX126" s="1008"/>
      <c r="CY126" s="1008"/>
      <c r="CZ126" s="1008"/>
      <c r="DA126" s="1008"/>
      <c r="DB126" s="1008"/>
      <c r="DC126" s="1008"/>
      <c r="DD126" s="1008"/>
      <c r="DE126" s="1008"/>
      <c r="DF126" s="1009"/>
      <c r="DG126" s="977" t="s">
        <v>127</v>
      </c>
      <c r="DH126" s="978"/>
      <c r="DI126" s="978"/>
      <c r="DJ126" s="978"/>
      <c r="DK126" s="978"/>
      <c r="DL126" s="978" t="s">
        <v>127</v>
      </c>
      <c r="DM126" s="978"/>
      <c r="DN126" s="978"/>
      <c r="DO126" s="978"/>
      <c r="DP126" s="978"/>
      <c r="DQ126" s="978" t="s">
        <v>127</v>
      </c>
      <c r="DR126" s="978"/>
      <c r="DS126" s="978"/>
      <c r="DT126" s="978"/>
      <c r="DU126" s="978"/>
      <c r="DV126" s="979" t="s">
        <v>127</v>
      </c>
      <c r="DW126" s="979"/>
      <c r="DX126" s="979"/>
      <c r="DY126" s="979"/>
      <c r="DZ126" s="980"/>
    </row>
    <row r="127" spans="1:130" s="248" customFormat="1" ht="26.25" customHeight="1" x14ac:dyDescent="0.2">
      <c r="A127" s="1118"/>
      <c r="B127" s="1006"/>
      <c r="C127" s="1060" t="s">
        <v>487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127</v>
      </c>
      <c r="AB127" s="1017"/>
      <c r="AC127" s="1017"/>
      <c r="AD127" s="1017"/>
      <c r="AE127" s="1018"/>
      <c r="AF127" s="1019" t="s">
        <v>127</v>
      </c>
      <c r="AG127" s="1017"/>
      <c r="AH127" s="1017"/>
      <c r="AI127" s="1017"/>
      <c r="AJ127" s="1018"/>
      <c r="AK127" s="1019" t="s">
        <v>127</v>
      </c>
      <c r="AL127" s="1017"/>
      <c r="AM127" s="1017"/>
      <c r="AN127" s="1017"/>
      <c r="AO127" s="1018"/>
      <c r="AP127" s="1020" t="s">
        <v>127</v>
      </c>
      <c r="AQ127" s="1021"/>
      <c r="AR127" s="1021"/>
      <c r="AS127" s="1021"/>
      <c r="AT127" s="1022"/>
      <c r="AU127" s="284"/>
      <c r="AV127" s="284"/>
      <c r="AW127" s="284"/>
      <c r="AX127" s="1090" t="s">
        <v>488</v>
      </c>
      <c r="AY127" s="1091"/>
      <c r="AZ127" s="1091"/>
      <c r="BA127" s="1091"/>
      <c r="BB127" s="1091"/>
      <c r="BC127" s="1091"/>
      <c r="BD127" s="1091"/>
      <c r="BE127" s="1092"/>
      <c r="BF127" s="1093" t="s">
        <v>489</v>
      </c>
      <c r="BG127" s="1091"/>
      <c r="BH127" s="1091"/>
      <c r="BI127" s="1091"/>
      <c r="BJ127" s="1091"/>
      <c r="BK127" s="1091"/>
      <c r="BL127" s="1092"/>
      <c r="BM127" s="1093" t="s">
        <v>490</v>
      </c>
      <c r="BN127" s="1091"/>
      <c r="BO127" s="1091"/>
      <c r="BP127" s="1091"/>
      <c r="BQ127" s="1091"/>
      <c r="BR127" s="1091"/>
      <c r="BS127" s="1092"/>
      <c r="BT127" s="1093" t="s">
        <v>491</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492</v>
      </c>
      <c r="CQ127" s="1008"/>
      <c r="CR127" s="1008"/>
      <c r="CS127" s="1008"/>
      <c r="CT127" s="1008"/>
      <c r="CU127" s="1008"/>
      <c r="CV127" s="1008"/>
      <c r="CW127" s="1008"/>
      <c r="CX127" s="1008"/>
      <c r="CY127" s="1008"/>
      <c r="CZ127" s="1008"/>
      <c r="DA127" s="1008"/>
      <c r="DB127" s="1008"/>
      <c r="DC127" s="1008"/>
      <c r="DD127" s="1008"/>
      <c r="DE127" s="1008"/>
      <c r="DF127" s="1009"/>
      <c r="DG127" s="977" t="s">
        <v>127</v>
      </c>
      <c r="DH127" s="978"/>
      <c r="DI127" s="978"/>
      <c r="DJ127" s="978"/>
      <c r="DK127" s="978"/>
      <c r="DL127" s="978" t="s">
        <v>127</v>
      </c>
      <c r="DM127" s="978"/>
      <c r="DN127" s="978"/>
      <c r="DO127" s="978"/>
      <c r="DP127" s="978"/>
      <c r="DQ127" s="978" t="s">
        <v>127</v>
      </c>
      <c r="DR127" s="978"/>
      <c r="DS127" s="978"/>
      <c r="DT127" s="978"/>
      <c r="DU127" s="978"/>
      <c r="DV127" s="979" t="s">
        <v>127</v>
      </c>
      <c r="DW127" s="979"/>
      <c r="DX127" s="979"/>
      <c r="DY127" s="979"/>
      <c r="DZ127" s="980"/>
    </row>
    <row r="128" spans="1:130" s="248" customFormat="1" ht="26.25" customHeight="1" thickBot="1" x14ac:dyDescent="0.25">
      <c r="A128" s="1101" t="s">
        <v>493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494</v>
      </c>
      <c r="X128" s="1103"/>
      <c r="Y128" s="1103"/>
      <c r="Z128" s="1104"/>
      <c r="AA128" s="1105">
        <v>4126</v>
      </c>
      <c r="AB128" s="1106"/>
      <c r="AC128" s="1106"/>
      <c r="AD128" s="1106"/>
      <c r="AE128" s="1107"/>
      <c r="AF128" s="1108" t="s">
        <v>127</v>
      </c>
      <c r="AG128" s="1106"/>
      <c r="AH128" s="1106"/>
      <c r="AI128" s="1106"/>
      <c r="AJ128" s="1107"/>
      <c r="AK128" s="1108" t="s">
        <v>127</v>
      </c>
      <c r="AL128" s="1106"/>
      <c r="AM128" s="1106"/>
      <c r="AN128" s="1106"/>
      <c r="AO128" s="1107"/>
      <c r="AP128" s="1109"/>
      <c r="AQ128" s="1110"/>
      <c r="AR128" s="1110"/>
      <c r="AS128" s="1110"/>
      <c r="AT128" s="1111"/>
      <c r="AU128" s="284"/>
      <c r="AV128" s="284"/>
      <c r="AW128" s="284"/>
      <c r="AX128" s="946" t="s">
        <v>495</v>
      </c>
      <c r="AY128" s="947"/>
      <c r="AZ128" s="947"/>
      <c r="BA128" s="947"/>
      <c r="BB128" s="947"/>
      <c r="BC128" s="947"/>
      <c r="BD128" s="947"/>
      <c r="BE128" s="948"/>
      <c r="BF128" s="1112" t="s">
        <v>127</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496</v>
      </c>
      <c r="CQ128" s="1095"/>
      <c r="CR128" s="1095"/>
      <c r="CS128" s="1095"/>
      <c r="CT128" s="1095"/>
      <c r="CU128" s="1095"/>
      <c r="CV128" s="1095"/>
      <c r="CW128" s="1095"/>
      <c r="CX128" s="1095"/>
      <c r="CY128" s="1095"/>
      <c r="CZ128" s="1095"/>
      <c r="DA128" s="1095"/>
      <c r="DB128" s="1095"/>
      <c r="DC128" s="1095"/>
      <c r="DD128" s="1095"/>
      <c r="DE128" s="1095"/>
      <c r="DF128" s="1096"/>
      <c r="DG128" s="1097" t="s">
        <v>127</v>
      </c>
      <c r="DH128" s="1098"/>
      <c r="DI128" s="1098"/>
      <c r="DJ128" s="1098"/>
      <c r="DK128" s="1098"/>
      <c r="DL128" s="1098" t="s">
        <v>127</v>
      </c>
      <c r="DM128" s="1098"/>
      <c r="DN128" s="1098"/>
      <c r="DO128" s="1098"/>
      <c r="DP128" s="1098"/>
      <c r="DQ128" s="1098" t="s">
        <v>127</v>
      </c>
      <c r="DR128" s="1098"/>
      <c r="DS128" s="1098"/>
      <c r="DT128" s="1098"/>
      <c r="DU128" s="1098"/>
      <c r="DV128" s="1099" t="s">
        <v>127</v>
      </c>
      <c r="DW128" s="1099"/>
      <c r="DX128" s="1099"/>
      <c r="DY128" s="1099"/>
      <c r="DZ128" s="1100"/>
    </row>
    <row r="129" spans="1:131" s="248" customFormat="1" ht="26.25" customHeight="1" x14ac:dyDescent="0.2">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497</v>
      </c>
      <c r="X129" s="1132"/>
      <c r="Y129" s="1132"/>
      <c r="Z129" s="1133"/>
      <c r="AA129" s="1016">
        <v>2905399</v>
      </c>
      <c r="AB129" s="1017"/>
      <c r="AC129" s="1017"/>
      <c r="AD129" s="1017"/>
      <c r="AE129" s="1018"/>
      <c r="AF129" s="1019">
        <v>2865380</v>
      </c>
      <c r="AG129" s="1017"/>
      <c r="AH129" s="1017"/>
      <c r="AI129" s="1017"/>
      <c r="AJ129" s="1018"/>
      <c r="AK129" s="1019">
        <v>3024979</v>
      </c>
      <c r="AL129" s="1017"/>
      <c r="AM129" s="1017"/>
      <c r="AN129" s="1017"/>
      <c r="AO129" s="1018"/>
      <c r="AP129" s="1134"/>
      <c r="AQ129" s="1135"/>
      <c r="AR129" s="1135"/>
      <c r="AS129" s="1135"/>
      <c r="AT129" s="1136"/>
      <c r="AU129" s="286"/>
      <c r="AV129" s="286"/>
      <c r="AW129" s="286"/>
      <c r="AX129" s="1125" t="s">
        <v>498</v>
      </c>
      <c r="AY129" s="1008"/>
      <c r="AZ129" s="1008"/>
      <c r="BA129" s="1008"/>
      <c r="BB129" s="1008"/>
      <c r="BC129" s="1008"/>
      <c r="BD129" s="1008"/>
      <c r="BE129" s="1009"/>
      <c r="BF129" s="1126" t="s">
        <v>127</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499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500</v>
      </c>
      <c r="X130" s="1132"/>
      <c r="Y130" s="1132"/>
      <c r="Z130" s="1133"/>
      <c r="AA130" s="1016">
        <v>349754</v>
      </c>
      <c r="AB130" s="1017"/>
      <c r="AC130" s="1017"/>
      <c r="AD130" s="1017"/>
      <c r="AE130" s="1018"/>
      <c r="AF130" s="1019">
        <v>330476</v>
      </c>
      <c r="AG130" s="1017"/>
      <c r="AH130" s="1017"/>
      <c r="AI130" s="1017"/>
      <c r="AJ130" s="1018"/>
      <c r="AK130" s="1019">
        <v>327960</v>
      </c>
      <c r="AL130" s="1017"/>
      <c r="AM130" s="1017"/>
      <c r="AN130" s="1017"/>
      <c r="AO130" s="1018"/>
      <c r="AP130" s="1134"/>
      <c r="AQ130" s="1135"/>
      <c r="AR130" s="1135"/>
      <c r="AS130" s="1135"/>
      <c r="AT130" s="1136"/>
      <c r="AU130" s="286"/>
      <c r="AV130" s="286"/>
      <c r="AW130" s="286"/>
      <c r="AX130" s="1125" t="s">
        <v>501</v>
      </c>
      <c r="AY130" s="1008"/>
      <c r="AZ130" s="1008"/>
      <c r="BA130" s="1008"/>
      <c r="BB130" s="1008"/>
      <c r="BC130" s="1008"/>
      <c r="BD130" s="1008"/>
      <c r="BE130" s="1009"/>
      <c r="BF130" s="1162">
        <v>5.5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502</v>
      </c>
      <c r="X131" s="1170"/>
      <c r="Y131" s="1170"/>
      <c r="Z131" s="1171"/>
      <c r="AA131" s="1063">
        <v>2555645</v>
      </c>
      <c r="AB131" s="1042"/>
      <c r="AC131" s="1042"/>
      <c r="AD131" s="1042"/>
      <c r="AE131" s="1043"/>
      <c r="AF131" s="1041">
        <v>2534904</v>
      </c>
      <c r="AG131" s="1042"/>
      <c r="AH131" s="1042"/>
      <c r="AI131" s="1042"/>
      <c r="AJ131" s="1043"/>
      <c r="AK131" s="1041">
        <v>2697019</v>
      </c>
      <c r="AL131" s="1042"/>
      <c r="AM131" s="1042"/>
      <c r="AN131" s="1042"/>
      <c r="AO131" s="1043"/>
      <c r="AP131" s="1172"/>
      <c r="AQ131" s="1173"/>
      <c r="AR131" s="1173"/>
      <c r="AS131" s="1173"/>
      <c r="AT131" s="1174"/>
      <c r="AU131" s="286"/>
      <c r="AV131" s="286"/>
      <c r="AW131" s="286"/>
      <c r="AX131" s="1144" t="s">
        <v>503</v>
      </c>
      <c r="AY131" s="1095"/>
      <c r="AZ131" s="1095"/>
      <c r="BA131" s="1095"/>
      <c r="BB131" s="1095"/>
      <c r="BC131" s="1095"/>
      <c r="BD131" s="1095"/>
      <c r="BE131" s="1096"/>
      <c r="BF131" s="1145">
        <v>49.2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504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505</v>
      </c>
      <c r="W132" s="1155"/>
      <c r="X132" s="1155"/>
      <c r="Y132" s="1155"/>
      <c r="Z132" s="1156"/>
      <c r="AA132" s="1157">
        <v>5.265128764</v>
      </c>
      <c r="AB132" s="1158"/>
      <c r="AC132" s="1158"/>
      <c r="AD132" s="1158"/>
      <c r="AE132" s="1159"/>
      <c r="AF132" s="1160">
        <v>5.2843815779999996</v>
      </c>
      <c r="AG132" s="1158"/>
      <c r="AH132" s="1158"/>
      <c r="AI132" s="1158"/>
      <c r="AJ132" s="1159"/>
      <c r="AK132" s="1160">
        <v>5.9997723409999999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506</v>
      </c>
      <c r="W133" s="1138"/>
      <c r="X133" s="1138"/>
      <c r="Y133" s="1138"/>
      <c r="Z133" s="1139"/>
      <c r="AA133" s="1140">
        <v>5.6</v>
      </c>
      <c r="AB133" s="1141"/>
      <c r="AC133" s="1141"/>
      <c r="AD133" s="1141"/>
      <c r="AE133" s="1142"/>
      <c r="AF133" s="1140">
        <v>5.3</v>
      </c>
      <c r="AG133" s="1141"/>
      <c r="AH133" s="1141"/>
      <c r="AI133" s="1141"/>
      <c r="AJ133" s="1142"/>
      <c r="AK133" s="1140">
        <v>5.5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etALjwzokV+dh2NL2IzeWDAUXETGAtW0GQvDiHGjDnvSs3VNvmaZha2w5dQeqrhX/tBHewgIJohjiXkxde+A==" saltValue="3Qw0gsfRGPy+X2pV3MzS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507</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5MkPLXQ3kE4FyhKmBq+nVXUnqxshOr8JX1ES6gftxTv09aFai/pgBJLKMeMEOUxyN8D6a+EuK3PWq7pD/gQRnQ==" saltValue="zQuKVb6DG759QHEHZIOA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EDZ3KOvtMKuIc9rSlvWv89MF6IQ+7vHuPV2mZgWr0k4MSfxk6onJPahMERbcW7gkqBH4MzRYyeLBbPt7/YdQ==" saltValue="CQCo8VuD0xG+aid4NI809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510</v>
      </c>
      <c r="AP7" s="305"/>
      <c r="AQ7" s="306" t="s">
        <v>511</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512</v>
      </c>
      <c r="AQ8" s="312" t="s">
        <v>513</v>
      </c>
      <c r="AR8" s="313" t="s">
        <v>514</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515</v>
      </c>
      <c r="AL9" s="1178"/>
      <c r="AM9" s="1178"/>
      <c r="AN9" s="1179"/>
      <c r="AO9" s="314">
        <v>988075</v>
      </c>
      <c r="AP9" s="314">
        <v>90392</v>
      </c>
      <c r="AQ9" s="315">
        <v>105491</v>
      </c>
      <c r="AR9" s="316">
        <v>-14.3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516</v>
      </c>
      <c r="AL10" s="1178"/>
      <c r="AM10" s="1178"/>
      <c r="AN10" s="1179"/>
      <c r="AO10" s="317">
        <v>30493</v>
      </c>
      <c r="AP10" s="317">
        <v>2790</v>
      </c>
      <c r="AQ10" s="318">
        <v>15011</v>
      </c>
      <c r="AR10" s="319">
        <v>-81.400000000000006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517</v>
      </c>
      <c r="AL11" s="1178"/>
      <c r="AM11" s="1178"/>
      <c r="AN11" s="1179"/>
      <c r="AO11" s="317" t="s">
        <v>518</v>
      </c>
      <c r="AP11" s="317" t="s">
        <v>518</v>
      </c>
      <c r="AQ11" s="318">
        <v>1542</v>
      </c>
      <c r="AR11" s="319" t="s">
        <v>518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519</v>
      </c>
      <c r="AL12" s="1178"/>
      <c r="AM12" s="1178"/>
      <c r="AN12" s="1179"/>
      <c r="AO12" s="317" t="s">
        <v>518</v>
      </c>
      <c r="AP12" s="317" t="s">
        <v>518</v>
      </c>
      <c r="AQ12" s="318">
        <v>23</v>
      </c>
      <c r="AR12" s="319" t="s">
        <v>518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520</v>
      </c>
      <c r="AL13" s="1178"/>
      <c r="AM13" s="1178"/>
      <c r="AN13" s="1179"/>
      <c r="AO13" s="317">
        <v>56390</v>
      </c>
      <c r="AP13" s="317">
        <v>5159</v>
      </c>
      <c r="AQ13" s="318">
        <v>4603</v>
      </c>
      <c r="AR13" s="319">
        <v>12.1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521</v>
      </c>
      <c r="AL14" s="1178"/>
      <c r="AM14" s="1178"/>
      <c r="AN14" s="1179"/>
      <c r="AO14" s="317">
        <v>27711</v>
      </c>
      <c r="AP14" s="317">
        <v>2535</v>
      </c>
      <c r="AQ14" s="318">
        <v>2567</v>
      </c>
      <c r="AR14" s="319">
        <v>-1.2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522</v>
      </c>
      <c r="AL15" s="1184"/>
      <c r="AM15" s="1184"/>
      <c r="AN15" s="1185"/>
      <c r="AO15" s="317">
        <v>-90441</v>
      </c>
      <c r="AP15" s="317">
        <v>-8274</v>
      </c>
      <c r="AQ15" s="318">
        <v>-8232</v>
      </c>
      <c r="AR15" s="319">
        <v>0.5</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1012228</v>
      </c>
      <c r="AP16" s="317">
        <v>92602</v>
      </c>
      <c r="AQ16" s="318">
        <v>121006</v>
      </c>
      <c r="AR16" s="319">
        <v>-23.5</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527</v>
      </c>
      <c r="AL21" s="1187"/>
      <c r="AM21" s="1187"/>
      <c r="AN21" s="1188"/>
      <c r="AO21" s="330">
        <v>9.24</v>
      </c>
      <c r="AP21" s="331">
        <v>10.65</v>
      </c>
      <c r="AQ21" s="332">
        <v>-1.41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528</v>
      </c>
      <c r="AL22" s="1187"/>
      <c r="AM22" s="1187"/>
      <c r="AN22" s="1188"/>
      <c r="AO22" s="335">
        <v>98.6</v>
      </c>
      <c r="AP22" s="336">
        <v>96.6</v>
      </c>
      <c r="AQ22" s="337">
        <v>2</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510</v>
      </c>
      <c r="AP30" s="305"/>
      <c r="AQ30" s="306" t="s">
        <v>511</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512</v>
      </c>
      <c r="AQ31" s="312" t="s">
        <v>513</v>
      </c>
      <c r="AR31" s="313" t="s">
        <v>514</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532</v>
      </c>
      <c r="AL32" s="1181"/>
      <c r="AM32" s="1181"/>
      <c r="AN32" s="1182"/>
      <c r="AO32" s="345">
        <v>387773</v>
      </c>
      <c r="AP32" s="345">
        <v>35475</v>
      </c>
      <c r="AQ32" s="346">
        <v>57338</v>
      </c>
      <c r="AR32" s="347">
        <v>-38.1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533</v>
      </c>
      <c r="AL33" s="1181"/>
      <c r="AM33" s="1181"/>
      <c r="AN33" s="1182"/>
      <c r="AO33" s="345" t="s">
        <v>518</v>
      </c>
      <c r="AP33" s="345" t="s">
        <v>518</v>
      </c>
      <c r="AQ33" s="346" t="s">
        <v>518</v>
      </c>
      <c r="AR33" s="347" t="s">
        <v>518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534</v>
      </c>
      <c r="AL34" s="1181"/>
      <c r="AM34" s="1181"/>
      <c r="AN34" s="1182"/>
      <c r="AO34" s="345" t="s">
        <v>518</v>
      </c>
      <c r="AP34" s="345" t="s">
        <v>518</v>
      </c>
      <c r="AQ34" s="346" t="s">
        <v>518</v>
      </c>
      <c r="AR34" s="347" t="s">
        <v>518</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535</v>
      </c>
      <c r="AL35" s="1181"/>
      <c r="AM35" s="1181"/>
      <c r="AN35" s="1182"/>
      <c r="AO35" s="345">
        <v>97546</v>
      </c>
      <c r="AP35" s="345">
        <v>8924</v>
      </c>
      <c r="AQ35" s="346">
        <v>15348</v>
      </c>
      <c r="AR35" s="347">
        <v>-41.9</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536</v>
      </c>
      <c r="AL36" s="1181"/>
      <c r="AM36" s="1181"/>
      <c r="AN36" s="1182"/>
      <c r="AO36" s="345" t="s">
        <v>518</v>
      </c>
      <c r="AP36" s="345" t="s">
        <v>518</v>
      </c>
      <c r="AQ36" s="346">
        <v>3535</v>
      </c>
      <c r="AR36" s="347" t="s">
        <v>518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537</v>
      </c>
      <c r="AL37" s="1181"/>
      <c r="AM37" s="1181"/>
      <c r="AN37" s="1182"/>
      <c r="AO37" s="345">
        <v>4456</v>
      </c>
      <c r="AP37" s="345">
        <v>408</v>
      </c>
      <c r="AQ37" s="346">
        <v>572</v>
      </c>
      <c r="AR37" s="347">
        <v>-28.7</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538</v>
      </c>
      <c r="AL38" s="1190"/>
      <c r="AM38" s="1190"/>
      <c r="AN38" s="1191"/>
      <c r="AO38" s="348" t="s">
        <v>518</v>
      </c>
      <c r="AP38" s="348" t="s">
        <v>518</v>
      </c>
      <c r="AQ38" s="349">
        <v>6</v>
      </c>
      <c r="AR38" s="337" t="s">
        <v>518</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539</v>
      </c>
      <c r="AL39" s="1190"/>
      <c r="AM39" s="1190"/>
      <c r="AN39" s="1191"/>
      <c r="AO39" s="345" t="s">
        <v>518</v>
      </c>
      <c r="AP39" s="345" t="s">
        <v>518</v>
      </c>
      <c r="AQ39" s="346">
        <v>-3451</v>
      </c>
      <c r="AR39" s="347" t="s">
        <v>518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540</v>
      </c>
      <c r="AL40" s="1181"/>
      <c r="AM40" s="1181"/>
      <c r="AN40" s="1182"/>
      <c r="AO40" s="345">
        <v>-327960</v>
      </c>
      <c r="AP40" s="345">
        <v>-30003</v>
      </c>
      <c r="AQ40" s="346">
        <v>-50518</v>
      </c>
      <c r="AR40" s="347">
        <v>-40.6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161815</v>
      </c>
      <c r="AP41" s="345">
        <v>14803</v>
      </c>
      <c r="AQ41" s="346">
        <v>22830</v>
      </c>
      <c r="AR41" s="347">
        <v>-35.200000000000003</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510</v>
      </c>
      <c r="AN49" s="1197" t="s">
        <v>544</v>
      </c>
      <c r="AO49" s="1198"/>
      <c r="AP49" s="1198"/>
      <c r="AQ49" s="1198"/>
      <c r="AR49" s="119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545</v>
      </c>
      <c r="AO50" s="362" t="s">
        <v>546</v>
      </c>
      <c r="AP50" s="363" t="s">
        <v>547</v>
      </c>
      <c r="AQ50" s="364" t="s">
        <v>548</v>
      </c>
      <c r="AR50" s="365" t="s">
        <v>549</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235123</v>
      </c>
      <c r="AN51" s="367">
        <v>20774</v>
      </c>
      <c r="AO51" s="368">
        <v>-42.6</v>
      </c>
      <c r="AP51" s="369">
        <v>79466</v>
      </c>
      <c r="AQ51" s="370">
        <v>4.5999999999999996</v>
      </c>
      <c r="AR51" s="371">
        <v>-47.2</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152370</v>
      </c>
      <c r="AN52" s="375">
        <v>13463</v>
      </c>
      <c r="AO52" s="376">
        <v>-47.2</v>
      </c>
      <c r="AP52" s="377">
        <v>44645</v>
      </c>
      <c r="AQ52" s="378">
        <v>9.6999999999999993</v>
      </c>
      <c r="AR52" s="379">
        <v>-56.9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478374</v>
      </c>
      <c r="AN53" s="367">
        <v>42526</v>
      </c>
      <c r="AO53" s="368">
        <v>104.7</v>
      </c>
      <c r="AP53" s="369">
        <v>90072</v>
      </c>
      <c r="AQ53" s="370">
        <v>13.3</v>
      </c>
      <c r="AR53" s="371">
        <v>91.4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272890</v>
      </c>
      <c r="AN54" s="375">
        <v>24259</v>
      </c>
      <c r="AO54" s="376">
        <v>80.2</v>
      </c>
      <c r="AP54" s="377">
        <v>46083</v>
      </c>
      <c r="AQ54" s="378">
        <v>3.2</v>
      </c>
      <c r="AR54" s="379">
        <v>77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977378</v>
      </c>
      <c r="AN55" s="367">
        <v>87056</v>
      </c>
      <c r="AO55" s="368">
        <v>104.7</v>
      </c>
      <c r="AP55" s="369">
        <v>88328</v>
      </c>
      <c r="AQ55" s="370">
        <v>-1.9</v>
      </c>
      <c r="AR55" s="371">
        <v>106.6</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150955</v>
      </c>
      <c r="AN56" s="375">
        <v>13446</v>
      </c>
      <c r="AO56" s="376">
        <v>-44.6</v>
      </c>
      <c r="AP56" s="377">
        <v>49013</v>
      </c>
      <c r="AQ56" s="378">
        <v>6.4</v>
      </c>
      <c r="AR56" s="379">
        <v>-51</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631768</v>
      </c>
      <c r="AN57" s="367">
        <v>56834</v>
      </c>
      <c r="AO57" s="368">
        <v>-34.700000000000003</v>
      </c>
      <c r="AP57" s="369">
        <v>103390</v>
      </c>
      <c r="AQ57" s="370">
        <v>17.100000000000001</v>
      </c>
      <c r="AR57" s="371">
        <v>-51.8</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337435</v>
      </c>
      <c r="AN58" s="375">
        <v>30356</v>
      </c>
      <c r="AO58" s="376">
        <v>125.8</v>
      </c>
      <c r="AP58" s="377">
        <v>51269</v>
      </c>
      <c r="AQ58" s="378">
        <v>4.5999999999999996</v>
      </c>
      <c r="AR58" s="379">
        <v>121.2</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1134084</v>
      </c>
      <c r="AN59" s="367">
        <v>103749</v>
      </c>
      <c r="AO59" s="368">
        <v>82.5</v>
      </c>
      <c r="AP59" s="369">
        <v>117234</v>
      </c>
      <c r="AQ59" s="370">
        <v>13.4</v>
      </c>
      <c r="AR59" s="371">
        <v>69.099999999999994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318467</v>
      </c>
      <c r="AN60" s="375">
        <v>29134</v>
      </c>
      <c r="AO60" s="376">
        <v>-4</v>
      </c>
      <c r="AP60" s="377">
        <v>59796</v>
      </c>
      <c r="AQ60" s="378">
        <v>16.600000000000001</v>
      </c>
      <c r="AR60" s="379">
        <v>-20.6</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691345</v>
      </c>
      <c r="AN61" s="382">
        <v>62188</v>
      </c>
      <c r="AO61" s="383">
        <v>42.9</v>
      </c>
      <c r="AP61" s="384">
        <v>95698</v>
      </c>
      <c r="AQ61" s="385">
        <v>9.3000000000000007</v>
      </c>
      <c r="AR61" s="371">
        <v>33.6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246423</v>
      </c>
      <c r="AN62" s="375">
        <v>22132</v>
      </c>
      <c r="AO62" s="376">
        <v>22</v>
      </c>
      <c r="AP62" s="377">
        <v>50161</v>
      </c>
      <c r="AQ62" s="378">
        <v>8.1</v>
      </c>
      <c r="AR62" s="379">
        <v>13.9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rbssiOI+hTHtMsF4rgWi2AFybo9A3hZl2JJZg6LE7xg3Qm6XTdN4NNSkUrK9c6RXo7EUd+lizX9BrXa0x/9tA==" saltValue="3Quf0u/FuvJnIcIoCpgde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558</v>
      </c>
    </row>
    <row r="120" spans="125:125" ht="13.5" hidden="1" customHeight="1" x14ac:dyDescent="0.2"/>
    <row r="121" spans="125:125" ht="13.5" hidden="1" customHeight="1" x14ac:dyDescent="0.2">
      <c r="DU121" s="292"/>
    </row>
  </sheetData>
  <sheetProtection algorithmName="SHA-512" hashValue="WcnAnOS2BkK7hOsFO7I8t465yGyBLvvW9IhprJLUneK1oNFNOruswaT6JHlDo7rIuhZNeWc/bTcgCLeFrHg46Q==" saltValue="BacmqZlRTOMjg+s8Pvnr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559</v>
      </c>
    </row>
  </sheetData>
  <sheetProtection algorithmName="SHA-512" hashValue="siXNmXubsGVMtbcE288OrwmUT+3vxPa6OHmLMJLhWzIRYPIWyNgBjchMDTLKXFIj0/T9fFMLYaiF2qaSwBFnGA==" saltValue="nLga9cOUqX6qbbWO2JnJ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200" t="s">
        <v>3</v>
      </c>
      <c r="D47" s="1200"/>
      <c r="E47" s="1201"/>
      <c r="F47" s="11">
        <v>9.25</v>
      </c>
      <c r="G47" s="12">
        <v>9</v>
      </c>
      <c r="H47" s="12">
        <v>12.21</v>
      </c>
      <c r="I47" s="12">
        <v>12.38</v>
      </c>
      <c r="J47" s="13">
        <v>24.49</v>
      </c>
    </row>
    <row r="48" spans="2:10" ht="57.75" customHeight="1" x14ac:dyDescent="0.2">
      <c r="B48" s="14"/>
      <c r="C48" s="1202" t="s">
        <v>4</v>
      </c>
      <c r="D48" s="1202"/>
      <c r="E48" s="1203"/>
      <c r="F48" s="15">
        <v>6.94</v>
      </c>
      <c r="G48" s="16">
        <v>10.37</v>
      </c>
      <c r="H48" s="16">
        <v>5.12</v>
      </c>
      <c r="I48" s="16">
        <v>7.2</v>
      </c>
      <c r="J48" s="17">
        <v>12.28</v>
      </c>
    </row>
    <row r="49" spans="2:10" ht="57.75" customHeight="1" thickBot="1" x14ac:dyDescent="0.25">
      <c r="B49" s="18"/>
      <c r="C49" s="1204" t="s">
        <v>5</v>
      </c>
      <c r="D49" s="1204"/>
      <c r="E49" s="1205"/>
      <c r="F49" s="19" t="s">
        <v>565</v>
      </c>
      <c r="G49" s="20">
        <v>3</v>
      </c>
      <c r="H49" s="20" t="s">
        <v>566</v>
      </c>
      <c r="I49" s="20">
        <v>2.0099999999999998</v>
      </c>
      <c r="J49" s="21">
        <v>18.22</v>
      </c>
    </row>
    <row r="50" spans="2:10" ht="13.5" customHeight="1" x14ac:dyDescent="0.2"/>
  </sheetData>
  <sheetProtection algorithmName="SHA-512" hashValue="zzzlDrZ/IyuLMLsfsEMhCnTTMeDkI7LD9UXgTcvaC3nXk+FE3QfUPIZIEMHLhxHpSgUEZoYGMRkd1csMObb8/w==" saltValue="xq6d4s/+sOuukDfNZeg9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2022-03-21T23:30:52Z</cp:lastPrinted>
  <dcterms:created xsi:type="dcterms:W3CDTF">2022-02-02T04:42:13Z</dcterms:created>
  <dcterms:modified xsi:type="dcterms:W3CDTF">2022-03-25T00:15:37Z</dcterms:modified>
  <cp:category/>
</cp:coreProperties>
</file>