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4決算\99-1_市町村送付用（確定版）\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<sst xmlns="http://schemas.openxmlformats.org/spreadsheetml/2006/main" count="1145" uniqueCount="588">
  <si>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</si>
  <si>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</si>
  <si>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</si>
  <si>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</si>
  <si>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</si>
  <si>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</si>
  <si>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</si>
  <si>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</si>
  <si>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</si>
  <si>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</si>
  <si>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</si>
  <si>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</si>
  <si>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</si>
  <si>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</si>
  <si>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</si>
  <si>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</si>
  <si>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</si>
  <si>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</si>
  <si>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</si>
  <si>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</si>
  <si>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</si>
  <si>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</si>
  <si>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</si>
  <si>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</si>
  <si>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</si>
  <si>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</si>
  <si>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</si>
  <si>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</si>
  <si>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</si>
  <si>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</si>
  <si>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</si>
  <si>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</si>
  <si>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</si>
  <si>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</si>
  <si>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</si>
  <si>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</si>
  <si>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</si>
  <si>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</si>
  <si>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</si>
  <si>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</si>
  <si>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</si>
  <si>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</si>
  <si>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</si>
  <si>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</si>
  <si>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</si>
  <si>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</si>
  <si>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</si>
  <si>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</si>
  <si>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</si>
  <si>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</si>
  <si>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</si>
  <si>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</si>
  <si>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</si>
  <si>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</si>
  <si>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</si>
  <si>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</si>
  <si>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</si>
  <si>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</si>
  <si>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</si>
  <si>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</si>
  <si>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</si>
  <si>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</si>
  <si>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</si>
  <si>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</si>
  <si>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</si>
  <si>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</si>
  <si>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</si>
  <si>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</si>
  <si>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</si>
  <si>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</si>
  <si>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</si>
  <si>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</si>
  <si>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</si>
  <si>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</si>
  <si>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</si>
  <si>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</si>
  <si>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</si>
  <si>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</si>
  <si>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</si>
  <si>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</si>
  <si>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</si>
  <si>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</si>
  <si>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</si>
  <si>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</si>
  <si>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</si>
  <si>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</si>
  <si>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</si>
  <si>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</si>
  <si>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</si>
  <si>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</si>
  <si>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</si>
  <si>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</si>
  <si>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</si>
  <si>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</si>
  <si>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</si>
  <si>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</si>
  <si>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</si>
  <si>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</si>
  <si>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</si>
  <si>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</si>
  <si>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</si>
  <si>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</si>
  <si>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</si>
  <si>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</si>
  <si>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</si>
  <si>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</si>
  <si>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</si>
  <si>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</si>
  <si>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</si>
  <si>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</si>
  <si>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</si>
  <si>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</si>
  <si>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</si>
  <si>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</si>
  <si>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</si>
  <si>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</si>
  <si>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</si>
  <si>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</si>
  <si>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</si>
  <si>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</si>
  <si>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</si>
  <si>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</si>
  <si>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</si>
  <si>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</si>
  <si>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</si>
  <si>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</si>
  <si>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</si>
  <si>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</si>
  <si>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</si>
  <si>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</si>
  <si>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</si>
  <si>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</si>
  <si>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</si>
  <si>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</si>
  <si>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</si>
  <si>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</si>
  <si>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</si>
  <si>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</si>
  <si>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</si>
  <si>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</si>
  <si>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</si>
  <si>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</si>
  <si>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</si>
  <si>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</si>
  <si>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</si>
  <si>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</si>
  <si>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</si>
  <si>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</si>
  <si>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</si>
  <si>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</si>
  <si>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</si>
  <si>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</si>
  <si>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</si>
  <si>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</si>
  <si>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</si>
  <si>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</si>
  <si>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</si>
  <si>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</si>
  <si>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</si>
  <si>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</si>
  <si>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</si>
  <si>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</si>
  <si>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</si>
  <si>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</si>
  <si>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</si>
  <si>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</si>
  <si>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</si>
  <si>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</si>
  <si>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</si>
  <si>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</si>
  <si>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</si>
  <si>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</si>
  <si>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</si>
  <si>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</si>
  <si>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</si>
  <si>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</si>
  <si>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</si>
  <si>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</si>
  <si>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</si>
  <si>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</si>
  <si>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</si>
  <si>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</si>
  <si>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</si>
  <si>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</si>
  <si>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</si>
  <si>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</si>
  <si>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</si>
  <si>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</si>
  <si>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</si>
  <si>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</si>
  <si>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</si>
  <si>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</si>
  <si>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</si>
  <si>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</si>
  <si>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</si>
  <si>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</si>
  <si>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</si>
  <si>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</si>
  <si>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</si>
  <si>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</si>
  <si>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</si>
  <si>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</si>
  <si>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</si>
  <si>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</si>
  <si>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</si>
  <si>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</si>
  <si>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</si>
  <si>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</si>
  <si>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</si>
  <si>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</si>
  <si>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</si>
  <si>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</si>
  <si>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</si>
  <si>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</si>
  <si>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</si>
  <si>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</si>
  <si>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</si>
  <si>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</si>
  <si>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</si>
  <si>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</si>
  <si>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</si>
  <si>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</si>
  <si>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</si>
  <si>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</si>
  <si>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</si>
  <si>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</si>
  <si>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</si>
  <si>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</si>
  <si>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</si>
  <si>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</si>
  <si>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</si>
  <si>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</si>
  <si>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</si>
  <si>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</si>
  <si>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</si>
  <si>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</si>
  <si>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</si>
  <si>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</si>
  <si>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</si>
  <si>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</si>
  <si>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</si>
  <si>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</si>
  <si>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</si>
  <si>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</si>
  <si>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</si>
  <si>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</si>
  <si>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</si>
  <si>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</si>
  <si>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</si>
  <si>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</si>
  <si>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</si>
  <si>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</si>
  <si>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</si>
  <si>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</si>
  <si>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</si>
  <si>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</si>
  <si>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</si>
  <si>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</si>
  <si>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</si>
  <si>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</si>
  <si>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</si>
  <si>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</si>
  <si>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</si>
  <si>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</si>
  <si>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</si>
  <si>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</si>
  <si>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</si>
  <si>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</si>
  <si>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</si>
  <si>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</si>
  <si>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</si>
  <si>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</si>
  <si>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</si>
  <si>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</si>
  <si>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</si>
  <si>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</si>
  <si>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</si>
  <si>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</si>
  <si>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</si>
  <si>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</si>
  <si>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</si>
  <si>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</si>
  <si>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</si>
  <si>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</si>
  <si>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</si>
  <si>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</si>
  <si>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</si>
  <si>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</si>
  <si>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</si>
  <si>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</si>
  <si>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</si>
  <si>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</si>
  <si>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</si>
  <si>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</si>
  <si>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</si>
  <si>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</si>
  <si>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</si>
  <si>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</si>
  <si>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</si>
  <si>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</si>
  <si>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</si>
  <si>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</si>
  <si>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</si>
  <si>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</si>
  <si>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</si>
  <si>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</si>
  <si>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</si>
  <si>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</si>
  <si>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</si>
  <si>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</si>
  <si>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</si>
  <si>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</si>
  <si>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</si>
  <si>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</si>
  <si>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</si>
  <si>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</si>
  <si>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</si>
  <si>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</si>
  <si>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</si>
  <si>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</si>
  <si>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</si>
  <si>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</si>
  <si>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</si>
  <si>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</si>
  <si>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</si>
  <si>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</si>
  <si>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</si>
  <si>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</si>
  <si>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</si>
  <si>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</si>
  <si>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</si>
  <si>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</si>
  <si>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</si>
  <si>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</si>
  <si>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</si>
  <si>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</si>
  <si>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</si>
  <si>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</si>
  <si>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</si>
  <si>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</si>
  <si>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</si>
  <si>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</si>
  <si>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</si>
  <si>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</si>
  <si>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</si>
  <si>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</si>
  <si>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</si>
  <si>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</si>
  <si>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</si>
  <si>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</si>
  <si>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</si>
  <si>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</si>
  <si>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</si>
  <si>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</si>
  <si>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</si>
  <si>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</si>
  <si>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</si>
  <si>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</si>
  <si>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</si>
  <si>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</si>
  <si>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</si>
  <si>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</si>
  <si>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</si>
  <si>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</si>
  <si>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</si>
  <si>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</si>
  <si>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</si>
  <si>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</si>
  <si>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</si>
  <si>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</si>
  <si>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</si>
  <si>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</si>
  <si>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</si>
  <si>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</si>
  <si>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</si>
  <si>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</si>
  <si>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</si>
  <si>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</si>
  <si>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</si>
  <si>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</si>
  <si>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</si>
  <si>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</si>
  <si>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</si>
  <si>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</si>
  <si>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</si>
  <si>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</si>
  <si>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</si>
  <si>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</si>
  <si>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</si>
  <si>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</si>
  <si>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</si>
  <si>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</si>
  <si>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</si>
  <si>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</si>
  <si>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</si>
  <si>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</si>
  <si>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</si>
  <si>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</si>
  <si>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</si>
  <si>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</si>
  <si>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</si>
  <si>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</si>
  <si>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</si>
  <si>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</si>
  <si>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</si>
  <si>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</si>
  <si>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</si>
  <si>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</si>
  <si>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</si>
  <si>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</si>
  <si>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寄簡易水道事業特別会計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</si>
  <si>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</si>
  <si>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</si>
  <si>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</si>
  <si>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</si>
  <si>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</si>
  <si>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</si>
  <si>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</si>
  <si>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</si>
  <si>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</si>
  <si>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</si>
  <si>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</si>
  <si>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</si>
  <si>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</si>
  <si>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</si>
  <si>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</si>
  <si>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</si>
  <si>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</si>
  <si>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</si>
  <si>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</si>
  <si>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</si>
  <si>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</si>
  <si>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</si>
  <si>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</si>
  <si>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</si>
  <si>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</si>
  <si>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</si>
  <si>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</si>
  <si>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</si>
  <si>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</si>
  <si>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</si>
  <si>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</si>
  <si>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</si>
  <si>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</si>
  <si>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</si>
  <si>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</si>
  <si>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</si>
  <si>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</si>
  <si>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</si>
  <si>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</si>
  <si>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</si>
  <si>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</si>
  <si>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</si>
  <si>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</si>
  <si>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</si>
  <si>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</si>
  <si>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</si>
  <si>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</si>
  <si>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</si>
  <si>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</si>
  <si>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</si>
  <si>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</si>
  <si>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</si>
  <si>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</si>
  <si>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</si>
  <si>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</si>
  <si>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</si>
  <si>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</si>
  <si>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</si>
  <si>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</si>
  <si>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</si>
  <si>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</si>
  <si>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</si>
  <si>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</si>
  <si>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</si>
  <si>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</si>
  <si>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</si>
  <si>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</si>
  <si>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</si>
  <si>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</si>
  <si>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</si>
  <si>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</si>
  <si>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</si>
  <si>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</si>
  <si>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</si>
  <si>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</si>
  <si>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</si>
  <si>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</si>
  <si>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</si>
  <si>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</si>
  <si>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</si>
  <si>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</si>
  <si>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</si>
  <si>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</si>
  <si>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</si>
  <si>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</si>
  <si>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</si>
  <si>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</si>
  <si>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</si>
  <si>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</si>
  <si>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</si>
  <si>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</si>
  <si>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</si>
  <si>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</si>
  <si>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</si>
  <si>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</si>
  <si>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</si>
  <si>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</si>
  <si>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</si>
  <si>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</si>
  <si>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</si>
  <si>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</si>
  <si>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</si>
  <si>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</si>
  <si>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</si>
  <si>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</si>
  <si>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</si>
  <si>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</si>
  <si>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</si>
  <si>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</si>
  <si>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</si>
  <si>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</si>
  <si>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</si>
  <si>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</si>
  <si>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</si>
  <si>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</si>
  <si>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</si>
  <si>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</si>
  <si>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</si>
  <si>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</si>
  <si>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</si>
  <si>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</si>
  <si>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</si>
  <si>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</si>
  <si>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</si>
  <si>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</si>
  <si>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</si>
  <si>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</si>
  <si>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</si>
  <si>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</si>
  <si>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</si>
  <si>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</si>
  <si>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</si>
  <si>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</si>
  <si>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</si>
  <si>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</si>
  <si>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</si>
  <si>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</si>
  <si>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</si>
  <si>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</si>
  <si>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</si>
  <si>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</si>
  <si>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</si>
  <si>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</si>
  <si>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4.98</t>
  </si>
  <si>
    <t>▲ 0.62</t>
  </si>
  <si>
    <t>上水道事業会計</t>
  </si>
  <si>
    <t>一般会計</t>
  </si>
  <si>
    <t>介護保険事業特別会計</t>
  </si>
  <si>
    <t>国民健康保険事業特別会計</t>
  </si>
  <si>
    <t>後期高齢者医療特別会計</t>
  </si>
  <si>
    <t>下水道事業特別会計</t>
  </si>
  <si>
    <t>国民健康保険診療所事業特別会計</t>
  </si>
  <si>
    <t>寄簡易水道事業特別会計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</si>
  <si>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</si>
  <si>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</si>
  <si>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</si>
  <si>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</si>
  <si>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</si>
  <si>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</si>
  <si>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</si>
  <si>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</si>
  <si>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有限会社　みやまの里</t>
    <rPh sb="0" eb="4">
      <t>ユウゲンガイシャ</t>
    </rPh>
    <rPh sb="9" eb="10">
      <t>サト</t>
    </rPh>
    <phoneticPr fontId="2"/>
  </si>
  <si>
    <t>南足柄市外五ケ市町組合</t>
  </si>
  <si>
    <t>松田町外二ヶ町組合</t>
  </si>
  <si>
    <t>足柄上衛生組合</t>
  </si>
  <si>
    <t>足柄東部清掃組合</t>
  </si>
  <si>
    <t>松田町外三ケ町組合</t>
  </si>
  <si>
    <t>神奈川県市町村職員退職手当組合</t>
  </si>
  <si>
    <t>神奈川県後期高齢者医療広域連合（一般会計）</t>
  </si>
  <si>
    <t>神奈川県後期高齢者医療広域連合（特別会計）</t>
  </si>
  <si>
    <t>神奈川県町村情報システム共同事業組合</t>
  </si>
  <si>
    <t>松田町新松田駅周辺整備基金</t>
  </si>
  <si>
    <t>松田町公共施設等整備基金</t>
    <rPh sb="3" eb="8">
      <t>コウキョウシセツトウ</t>
    </rPh>
    <rPh sb="8" eb="12">
      <t>セイビキキン</t>
    </rPh>
    <phoneticPr fontId="5"/>
  </si>
  <si>
    <t>松田町教育施設整備基金</t>
  </si>
  <si>
    <t>松田町町営住宅基金</t>
  </si>
  <si>
    <t>松田町体育振興基金</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</si>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</sst>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D57C-499D-904F-0E163D9C97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87056</c:v>
                </c:pt>
                <c:pt idx="1">
                  <c:v>56834</c:v>
                </c:pt>
                <c:pt idx="2">
                  <c:v>103749</c:v>
                </c:pt>
                <c:pt idx="3">
                  <c:v>199599</c:v>
                </c:pt>
                <c:pt idx="4">
                  <c:v>76521</c:v>
                </c:pt>
              </c:numCache>
            </c:numRef>
          </c:val>
          <c:smooth val="0"/>
          <c:extLst>
            <c:ext xmlns:c16="http://schemas.microsoft.com/office/drawing/2014/chart" uri="{C3380CC4-5D6E-409C-BE32-E72D297353CC}">
              <c16:uniqueId val="{00000001-D57C-499D-904F-0E163D9C97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5.12</c:v>
                </c:pt>
                <c:pt idx="1">
                  <c:v>7.2</c:v>
                </c:pt>
                <c:pt idx="2">
                  <c:v>12.28</c:v>
                </c:pt>
                <c:pt idx="3">
                  <c:v>15.44</c:v>
                </c:pt>
                <c:pt idx="4">
                  <c:v>11.99</c:v>
                </c:pt>
              </c:numCache>
            </c:numRef>
          </c:val>
          <c:extLst>
            <c:ext xmlns:c16="http://schemas.microsoft.com/office/drawing/2014/chart" uri="{C3380CC4-5D6E-409C-BE32-E72D297353CC}">
              <c16:uniqueId val="{00000000-B608-4EBD-9105-28068EB570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12.21</c:v>
                </c:pt>
                <c:pt idx="1">
                  <c:v>12.38</c:v>
                </c:pt>
                <c:pt idx="2">
                  <c:v>24.49</c:v>
                </c:pt>
                <c:pt idx="3">
                  <c:v>36.56</c:v>
                </c:pt>
                <c:pt idx="4">
                  <c:v>46.56</c:v>
                </c:pt>
              </c:numCache>
            </c:numRef>
          </c:val>
          <c:extLst>
            <c:ext xmlns:c16="http://schemas.microsoft.com/office/drawing/2014/chart" uri="{C3380CC4-5D6E-409C-BE32-E72D297353CC}">
              <c16:uniqueId val="{00000001-B608-4EBD-9105-28068EB570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-4.9800000000000004</c:v>
                </c:pt>
                <c:pt idx="1">
                  <c:v>2.0099999999999998</c:v>
                </c:pt>
                <c:pt idx="2">
                  <c:v>18.22</c:v>
                </c:pt>
                <c:pt idx="3">
                  <c:v>10.96</c:v>
                </c:pt>
                <c:pt idx="4">
                  <c:v>-0.62</c:v>
                </c:pt>
              </c:numCache>
            </c:numRef>
          </c:val>
          <c:smooth val="0"/>
          <c:extLst>
            <c:ext xmlns:c16="http://schemas.microsoft.com/office/drawing/2014/chart" uri="{C3380CC4-5D6E-409C-BE32-E72D297353CC}">
              <c16:uniqueId val="{00000002-B608-4EBD-9105-28068EB570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BA4-427F-AB5B-9D34A56A5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A4-427F-AB5B-9D34A56A5692}"/>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0.11</c:v>
                </c:pt>
                <c:pt idx="4">
                  <c:v>#N/A</c:v>
                </c:pt>
                <c:pt idx="5">
                  <c:v>0.26</c:v>
                </c:pt>
                <c:pt idx="6">
                  <c:v>#N/A</c:v>
                </c:pt>
                <c:pt idx="7">
                  <c:v>0.15</c:v>
                </c:pt>
                <c:pt idx="8">
                  <c:v>#N/A</c:v>
                </c:pt>
                <c:pt idx="9">
                  <c:v>0.06</c:v>
                </c:pt>
              </c:numCache>
            </c:numRef>
          </c:val>
          <c:extLst>
            <c:ext xmlns:c16="http://schemas.microsoft.com/office/drawing/2014/chart" uri="{C3380CC4-5D6E-409C-BE32-E72D297353CC}">
              <c16:uniqueId val="{00000002-DBA4-427F-AB5B-9D34A56A5692}"/>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0.56000000000000005</c:v>
                </c:pt>
                <c:pt idx="4">
                  <c:v>#N/A</c:v>
                </c:pt>
                <c:pt idx="5">
                  <c:v>0.56999999999999995</c:v>
                </c:pt>
                <c:pt idx="6">
                  <c:v>#N/A</c:v>
                </c:pt>
                <c:pt idx="7">
                  <c:v>0.38</c:v>
                </c:pt>
                <c:pt idx="8">
                  <c:v>#N/A</c:v>
                </c:pt>
                <c:pt idx="9">
                  <c:v>0.17</c:v>
                </c:pt>
              </c:numCache>
            </c:numRef>
          </c:val>
          <c:extLst>
            <c:ext xmlns:c16="http://schemas.microsoft.com/office/drawing/2014/chart" uri="{C3380CC4-5D6E-409C-BE32-E72D297353CC}">
              <c16:uniqueId val="{00000003-DBA4-427F-AB5B-9D34A56A569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0.97</c:v>
                </c:pt>
                <c:pt idx="4">
                  <c:v>#N/A</c:v>
                </c:pt>
                <c:pt idx="5">
                  <c:v>0.49</c:v>
                </c:pt>
                <c:pt idx="6">
                  <c:v>#N/A</c:v>
                </c:pt>
                <c:pt idx="7">
                  <c:v>0.57999999999999996</c:v>
                </c:pt>
                <c:pt idx="8">
                  <c:v>#N/A</c:v>
                </c:pt>
                <c:pt idx="9">
                  <c:v>0.25</c:v>
                </c:pt>
              </c:numCache>
            </c:numRef>
          </c:val>
          <c:extLst>
            <c:ext xmlns:c16="http://schemas.microsoft.com/office/drawing/2014/chart" uri="{C3380CC4-5D6E-409C-BE32-E72D297353CC}">
              <c16:uniqueId val="{00000004-DBA4-427F-AB5B-9D34A56A56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0.15</c:v>
                </c:pt>
                <c:pt idx="4">
                  <c:v>#N/A</c:v>
                </c:pt>
                <c:pt idx="5">
                  <c:v>0.15</c:v>
                </c:pt>
                <c:pt idx="6">
                  <c:v>#N/A</c:v>
                </c:pt>
                <c:pt idx="7">
                  <c:v>0.16</c:v>
                </c:pt>
                <c:pt idx="8">
                  <c:v>#N/A</c:v>
                </c:pt>
                <c:pt idx="9">
                  <c:v>0.38</c:v>
                </c:pt>
              </c:numCache>
            </c:numRef>
          </c:val>
          <c:extLst>
            <c:ext xmlns:c16="http://schemas.microsoft.com/office/drawing/2014/chart" uri="{C3380CC4-5D6E-409C-BE32-E72D297353CC}">
              <c16:uniqueId val="{00000005-DBA4-427F-AB5B-9D34A56A56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2.82</c:v>
                </c:pt>
                <c:pt idx="4">
                  <c:v>#N/A</c:v>
                </c:pt>
                <c:pt idx="5">
                  <c:v>2.56</c:v>
                </c:pt>
                <c:pt idx="6">
                  <c:v>#N/A</c:v>
                </c:pt>
                <c:pt idx="7">
                  <c:v>1.82</c:v>
                </c:pt>
                <c:pt idx="8">
                  <c:v>#N/A</c:v>
                </c:pt>
                <c:pt idx="9">
                  <c:v>1.38</c:v>
                </c:pt>
              </c:numCache>
            </c:numRef>
          </c:val>
          <c:extLst>
            <c:ext xmlns:c16="http://schemas.microsoft.com/office/drawing/2014/chart" uri="{C3380CC4-5D6E-409C-BE32-E72D297353CC}">
              <c16:uniqueId val="{00000006-DBA4-427F-AB5B-9D34A56A569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3.08</c:v>
                </c:pt>
                <c:pt idx="2">
                  <c:v>#N/A</c:v>
                </c:pt>
                <c:pt idx="3">
                  <c:v>2.86</c:v>
                </c:pt>
                <c:pt idx="4">
                  <c:v>#N/A</c:v>
                </c:pt>
                <c:pt idx="5">
                  <c:v>2.2200000000000002</c:v>
                </c:pt>
                <c:pt idx="6">
                  <c:v>#N/A</c:v>
                </c:pt>
                <c:pt idx="7">
                  <c:v>1.57</c:v>
                </c:pt>
                <c:pt idx="8">
                  <c:v>#N/A</c:v>
                </c:pt>
                <c:pt idx="9">
                  <c:v>2.65</c:v>
                </c:pt>
              </c:numCache>
            </c:numRef>
          </c:val>
          <c:extLst>
            <c:ext xmlns:c16="http://schemas.microsoft.com/office/drawing/2014/chart" uri="{C3380CC4-5D6E-409C-BE32-E72D297353CC}">
              <c16:uniqueId val="{00000007-DBA4-427F-AB5B-9D34A56A56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5.1100000000000003</c:v>
                </c:pt>
                <c:pt idx="2">
                  <c:v>#N/A</c:v>
                </c:pt>
                <c:pt idx="3">
                  <c:v>7.19</c:v>
                </c:pt>
                <c:pt idx="4">
                  <c:v>#N/A</c:v>
                </c:pt>
                <c:pt idx="5">
                  <c:v>12.28</c:v>
                </c:pt>
                <c:pt idx="6">
                  <c:v>#N/A</c:v>
                </c:pt>
                <c:pt idx="7">
                  <c:v>15.43</c:v>
                </c:pt>
                <c:pt idx="8">
                  <c:v>#N/A</c:v>
                </c:pt>
                <c:pt idx="9">
                  <c:v>11.98</c:v>
                </c:pt>
              </c:numCache>
            </c:numRef>
          </c:val>
          <c:extLst>
            <c:ext xmlns:c16="http://schemas.microsoft.com/office/drawing/2014/chart" uri="{C3380CC4-5D6E-409C-BE32-E72D297353CC}">
              <c16:uniqueId val="{00000008-DBA4-427F-AB5B-9D34A56A569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14.51</c:v>
                </c:pt>
                <c:pt idx="2">
                  <c:v>#N/A</c:v>
                </c:pt>
                <c:pt idx="3">
                  <c:v>15.24</c:v>
                </c:pt>
                <c:pt idx="4">
                  <c:v>#N/A</c:v>
                </c:pt>
                <c:pt idx="5">
                  <c:v>15.24</c:v>
                </c:pt>
                <c:pt idx="6">
                  <c:v>#N/A</c:v>
                </c:pt>
                <c:pt idx="7">
                  <c:v>14.59</c:v>
                </c:pt>
                <c:pt idx="8">
                  <c:v>#N/A</c:v>
                </c:pt>
                <c:pt idx="9">
                  <c:v>15.72</c:v>
                </c:pt>
              </c:numCache>
            </c:numRef>
          </c:val>
          <c:extLst>
            <c:ext xmlns:c16="http://schemas.microsoft.com/office/drawing/2014/chart" uri="{C3380CC4-5D6E-409C-BE32-E72D297353CC}">
              <c16:uniqueId val="{00000009-DBA4-427F-AB5B-9D34A56A56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331</c:v>
                </c:pt>
                <c:pt idx="8">
                  <c:v>329</c:v>
                </c:pt>
                <c:pt idx="11">
                  <c:v>327</c:v>
                </c:pt>
                <c:pt idx="14">
                  <c:v>335</c:v>
                </c:pt>
              </c:numCache>
            </c:numRef>
          </c:val>
          <c:extLst>
            <c:ext xmlns:c16="http://schemas.microsoft.com/office/drawing/2014/chart" uri="{C3380CC4-5D6E-409C-BE32-E72D297353CC}">
              <c16:uniqueId val="{00000000-7B02-44B1-B9B1-6DC0A50A40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02-44B1-B9B1-6DC0A50A40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4</c:v>
                </c:pt>
                <c:pt idx="6">
                  <c:v>4</c:v>
                </c:pt>
                <c:pt idx="9">
                  <c:v>4</c:v>
                </c:pt>
                <c:pt idx="12">
                  <c:v>5</c:v>
                </c:pt>
              </c:numCache>
            </c:numRef>
          </c:val>
          <c:extLst>
            <c:ext xmlns:c16="http://schemas.microsoft.com/office/drawing/2014/chart" uri="{C3380CC4-5D6E-409C-BE32-E72D297353CC}">
              <c16:uniqueId val="{00000002-7B02-44B1-B9B1-6DC0A50A40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02-44B1-B9B1-6DC0A50A40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111</c:v>
                </c:pt>
                <c:pt idx="6">
                  <c:v>98</c:v>
                </c:pt>
                <c:pt idx="9">
                  <c:v>94</c:v>
                </c:pt>
                <c:pt idx="12">
                  <c:v>92</c:v>
                </c:pt>
              </c:numCache>
            </c:numRef>
          </c:val>
          <c:extLst>
            <c:ext xmlns:c16="http://schemas.microsoft.com/office/drawing/2014/chart" uri="{C3380CC4-5D6E-409C-BE32-E72D297353CC}">
              <c16:uniqueId val="{00000004-7B02-44B1-B9B1-6DC0A50A40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02-44B1-B9B1-6DC0A50A40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02-44B1-B9B1-6DC0A50A40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368</c:v>
                </c:pt>
                <c:pt idx="3">
                  <c:v>350</c:v>
                </c:pt>
                <c:pt idx="6">
                  <c:v>388</c:v>
                </c:pt>
                <c:pt idx="9">
                  <c:v>399</c:v>
                </c:pt>
                <c:pt idx="12">
                  <c:v>429</c:v>
                </c:pt>
              </c:numCache>
            </c:numRef>
          </c:val>
          <c:extLst>
            <c:ext xmlns:c16="http://schemas.microsoft.com/office/drawing/2014/chart" uri="{C3380CC4-5D6E-409C-BE32-E72D297353CC}">
              <c16:uniqueId val="{00000007-7B02-44B1-B9B1-6DC0A50A40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c:v>
                </c:pt>
                <c:pt idx="2">
                  <c:v>#N/A</c:v>
                </c:pt>
                <c:pt idx="3">
                  <c:v>#N/A</c:v>
                </c:pt>
                <c:pt idx="4">
                  <c:v>134</c:v>
                </c:pt>
                <c:pt idx="5">
                  <c:v>#N/A</c:v>
                </c:pt>
                <c:pt idx="6">
                  <c:v>#N/A</c:v>
                </c:pt>
                <c:pt idx="7">
                  <c:v>161</c:v>
                </c:pt>
                <c:pt idx="8">
                  <c:v>#N/A</c:v>
                </c:pt>
                <c:pt idx="9">
                  <c:v>#N/A</c:v>
                </c:pt>
                <c:pt idx="10">
                  <c:v>170</c:v>
                </c:pt>
                <c:pt idx="11">
                  <c:v>#N/A</c:v>
                </c:pt>
                <c:pt idx="12">
                  <c:v>#N/A</c:v>
                </c:pt>
                <c:pt idx="13">
                  <c:v>191</c:v>
                </c:pt>
                <c:pt idx="14">
                  <c:v>#N/A</c:v>
                </c:pt>
              </c:numCache>
            </c:numRef>
          </c:val>
          <c:smooth val="0"/>
          <c:extLst>
            <c:ext xmlns:c16="http://schemas.microsoft.com/office/drawing/2014/chart" uri="{C3380CC4-5D6E-409C-BE32-E72D297353CC}">
              <c16:uniqueId val="{00000008-7B02-44B1-B9B1-6DC0A50A40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3873</c:v>
                </c:pt>
                <c:pt idx="5">
                  <c:v>3848</c:v>
                </c:pt>
                <c:pt idx="8">
                  <c:v>3968</c:v>
                </c:pt>
                <c:pt idx="11">
                  <c:v>4373</c:v>
                </c:pt>
                <c:pt idx="14">
                  <c:v>4341</c:v>
                </c:pt>
              </c:numCache>
            </c:numRef>
          </c:val>
          <c:extLst>
            <c:ext xmlns:c16="http://schemas.microsoft.com/office/drawing/2014/chart" uri="{C3380CC4-5D6E-409C-BE32-E72D297353CC}">
              <c16:uniqueId val="{00000000-C020-4F95-BC11-2F2B3666E2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20-4F95-BC11-2F2B3666E2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993</c:v>
                </c:pt>
                <c:pt idx="5">
                  <c:v>1044</c:v>
                </c:pt>
                <c:pt idx="8">
                  <c:v>1518</c:v>
                </c:pt>
                <c:pt idx="11">
                  <c:v>2140</c:v>
                </c:pt>
                <c:pt idx="14">
                  <c:v>2561</c:v>
                </c:pt>
              </c:numCache>
            </c:numRef>
          </c:val>
          <c:extLst>
            <c:ext xmlns:c16="http://schemas.microsoft.com/office/drawing/2014/chart" uri="{C3380CC4-5D6E-409C-BE32-E72D297353CC}">
              <c16:uniqueId val="{00000002-C020-4F95-BC11-2F2B3666E2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0-4F95-BC11-2F2B3666E2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0-4F95-BC11-2F2B3666E2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0-4F95-BC11-2F2B3666E2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1012</c:v>
                </c:pt>
                <c:pt idx="3">
                  <c:v>1064</c:v>
                </c:pt>
                <c:pt idx="6">
                  <c:v>974</c:v>
                </c:pt>
                <c:pt idx="9">
                  <c:v>893</c:v>
                </c:pt>
                <c:pt idx="12">
                  <c:v>856</c:v>
                </c:pt>
              </c:numCache>
            </c:numRef>
          </c:val>
          <c:extLst>
            <c:ext xmlns:c16="http://schemas.microsoft.com/office/drawing/2014/chart" uri="{C3380CC4-5D6E-409C-BE32-E72D297353CC}">
              <c16:uniqueId val="{00000006-C020-4F95-BC11-2F2B3666E2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020-4F95-BC11-2F2B3666E2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1002</c:v>
                </c:pt>
                <c:pt idx="3">
                  <c:v>889</c:v>
                </c:pt>
                <c:pt idx="6">
                  <c:v>916</c:v>
                </c:pt>
                <c:pt idx="9">
                  <c:v>859</c:v>
                </c:pt>
                <c:pt idx="12">
                  <c:v>785</c:v>
                </c:pt>
              </c:numCache>
            </c:numRef>
          </c:val>
          <c:extLst>
            <c:ext xmlns:c16="http://schemas.microsoft.com/office/drawing/2014/chart" uri="{C3380CC4-5D6E-409C-BE32-E72D297353CC}">
              <c16:uniqueId val="{00000008-C020-4F95-BC11-2F2B3666E2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c:v>
                </c:pt>
                <c:pt idx="3">
                  <c:v>139</c:v>
                </c:pt>
                <c:pt idx="6">
                  <c:v>135</c:v>
                </c:pt>
                <c:pt idx="9">
                  <c:v>131</c:v>
                </c:pt>
                <c:pt idx="12">
                  <c:v>126</c:v>
                </c:pt>
              </c:numCache>
            </c:numRef>
          </c:val>
          <c:extLst>
            <c:ext xmlns:c16="http://schemas.microsoft.com/office/drawing/2014/chart" uri="{C3380CC4-5D6E-409C-BE32-E72D297353CC}">
              <c16:uniqueId val="{00000009-C020-4F95-BC11-2F2B3666E2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4285</c:v>
                </c:pt>
                <c:pt idx="3">
                  <c:v>4456</c:v>
                </c:pt>
                <c:pt idx="6">
                  <c:v>4790</c:v>
                </c:pt>
                <c:pt idx="9">
                  <c:v>5631</c:v>
                </c:pt>
                <c:pt idx="12">
                  <c:v>5604</c:v>
                </c:pt>
              </c:numCache>
            </c:numRef>
          </c:val>
          <c:extLst>
            <c:ext xmlns:c16="http://schemas.microsoft.com/office/drawing/2014/chart" uri="{C3380CC4-5D6E-409C-BE32-E72D297353CC}">
              <c16:uniqueId val="{0000000A-C020-4F95-BC11-2F2B3666E2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1577</c:v>
                </c:pt>
                <c:pt idx="2">
                  <c:v>#N/A</c:v>
                </c:pt>
                <c:pt idx="3">
                  <c:v>#N/A</c:v>
                </c:pt>
                <c:pt idx="4">
                  <c:v>1656</c:v>
                </c:pt>
                <c:pt idx="5">
                  <c:v>#N/A</c:v>
                </c:pt>
                <c:pt idx="6">
                  <c:v>#N/A</c:v>
                </c:pt>
                <c:pt idx="7">
                  <c:v>1329</c:v>
                </c:pt>
                <c:pt idx="8">
                  <c:v>#N/A</c:v>
                </c:pt>
                <c:pt idx="9">
                  <c:v>#N/A</c:v>
                </c:pt>
                <c:pt idx="10">
                  <c:v>1001</c:v>
                </c:pt>
                <c:pt idx="11">
                  <c:v>#N/A</c:v>
                </c:pt>
                <c:pt idx="12">
                  <c:v>#N/A</c:v>
                </c:pt>
                <c:pt idx="13">
                  <c:v>469</c:v>
                </c:pt>
                <c:pt idx="14">
                  <c:v>#N/A</c:v>
                </c:pt>
              </c:numCache>
            </c:numRef>
          </c:val>
          <c:smooth val="0"/>
          <c:extLst>
            <c:ext xmlns:c16="http://schemas.microsoft.com/office/drawing/2014/chart" uri="{C3380CC4-5D6E-409C-BE32-E72D297353CC}">
              <c16:uniqueId val="{0000000B-C020-4F95-BC11-2F2B3666E2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741</c:v>
                </c:pt>
                <c:pt idx="1">
                  <c:v>1196</c:v>
                </c:pt>
                <c:pt idx="2">
                  <c:v>1496</c:v>
                </c:pt>
              </c:numCache>
            </c:numRef>
          </c:val>
          <c:extLst>
            <c:ext xmlns:c16="http://schemas.microsoft.com/office/drawing/2014/chart" uri="{C3380CC4-5D6E-409C-BE32-E72D297353CC}">
              <c16:uniqueId val="{00000000-0044-4AB6-A222-7235597D74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044-4AB6-A222-7235597D74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c:v>
                </c:pt>
                <c:pt idx="1">
                  <c:v>397</c:v>
                </c:pt>
                <c:pt idx="2">
                  <c:v>498</c:v>
                </c:pt>
              </c:numCache>
            </c:numRef>
          </c:val>
          <c:extLst>
            <c:ext xmlns:c16="http://schemas.microsoft.com/office/drawing/2014/chart" uri="{C3380CC4-5D6E-409C-BE32-E72D297353CC}">
              <c16:uniqueId val="{00000002-0044-4AB6-A222-7235597D74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元利償還金については平成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年度までは減少傾向であったが、その後は増加に転じ、上昇傾向にある。今後も増加傾向は続くとみられるため、地方債の新規借入にあたっては計画的な対応が必要である。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一方、下水道事業債等の償還が進んだことに伴い、公営企業地方債償還財源充当繰入金は減少している。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令和４年度は、令和元年度防災行政無線デジタル化事業債の元金償還が開始したこと等により元利償還金の増加が大きく、実質公債費比率の分子の額は増となった。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一般会計等に係る地方債現在高の増加及び債務負担行為に基づく支出予定額の新規計上により、将来負担比率の分子は増加に転じた。令和２年度以降は、財政調整基金等の積立による充当可能基金が増加しているため、分子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今後、公営企業債等繰入見込額は減少が想定され、一般会計等に係る地方債の現在高は令和３年度をピークに徐々に減少していく見込みである。しかし、地方債現在高は直近５年間で約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億円弱も増加しているため、地方債の新規借入にあたっては計画的な対応が必要である。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・財政調整基金では、計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・松田町公共施設等整備基金では、計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・大型事業を複数、計画している中で、基金の使途が明確なその他特定目的基金への積立て・取崩しを行っていく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・松田町公共施設等整備基金：公共施設等の改修、その他整備等に充てる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・松田町教育施設整備基金：教育施設の整備に充てる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・松田町町営住宅基金：町屋住宅の修繕又は改良等に充てる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・公共施設等整備基金、新松田駅周辺整備基金、松田町町営住宅基金へ新たに積立を行い、計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・教育施設整備基金では、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・新松田駅周辺整備基金：計画的に積立て取崩しを行っていく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・公共施設等整備基金：公共施設の老朽化が進んでいるため、建替等の更新整備等に向けて、計画的に積立て取崩しを行っていく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・教育施設整備基金：教育施設の整備、更新が進む中で、計画的に積立て取崩しを行っていく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百万円の積立てにより計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1,496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・前記の取崩しにより、基金残高の大幅な減少が見込まれるため、今後も経費の削減に努め、不測の事態に備えられるように、財源に余裕がでた場合は積立て、必要な残高を確保していく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・変更なし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・満期一括償還を利用していないため、今後の変動を想定していないが、令和５年度普通交付税における令和６・７年度分臨時財政対策債償還費の前倒し交付額の積立・取崩を今後行う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神奈川県内の他市町村と比べると、企業が少ないことなどから、令和４年度では県平均より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ポイント下回っているが、全国平均との比較では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ポイント上回っている。類似団体内でも上位に位置しているが、将来的には税収の減少傾向が見込まれることから、町税の徴収強化等により歳入の確保に努める。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150888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58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令和元年度は法人税割の増により対前年度比で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ポイント減少した。令和２年度は、普通交付税及び地方消費税交付金の増加により対前年度比で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ポイント減少し、令和３年度も、同様の理由により対前年度比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ポイント減少した。令和４年度は、普通交付税及び法人税割の減や公債費の増により対前年度比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今後は、公債費の増加だけでなく物価高騰等による経常経費全体の増加が見込まれるため、優先度の低い事業については廃止も含めて見直しを図り、経常経費の削減を計画的に進める。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64</xdr:row>
      <xdr:rowOff>91652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47281"/>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64</xdr:row>
      <xdr:rowOff>91652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4728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91652</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6445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65</xdr:row>
      <xdr:rowOff>145415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529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57379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40852</xdr:rowOff>
    </xdr:from>
    <xdr:to>
      <xdr:col>15</xdr:col>
      <xdr:colOff>133350</xdr:colOff>
      <xdr:row>64</xdr:row>
      <xdr:rowOff>142452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152629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は類似団体内平均より低く推移している。だが、令和元年度から徐々に増加しており、ここ５年間では、最高値となってい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50104</xdr:rowOff>
    </xdr:from>
    <xdr:to>
      <xdr:col>23</xdr:col>
      <xdr:colOff>133350</xdr:colOff>
      <xdr:row>81</xdr:row>
      <xdr:rowOff>64574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7554"/>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31383</xdr:rowOff>
    </xdr:from>
    <xdr:to>
      <xdr:col>19</xdr:col>
      <xdr:colOff>133350</xdr:colOff>
      <xdr:row>81</xdr:row>
      <xdr:rowOff>50104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8833"/>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12503</xdr:rowOff>
    </xdr:from>
    <xdr:to>
      <xdr:col>15</xdr:col>
      <xdr:colOff>82550</xdr:colOff>
      <xdr:row>81</xdr:row>
      <xdr:rowOff>31383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9953"/>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12503</xdr:rowOff>
    </xdr:from>
    <xdr:to>
      <xdr:col>11</xdr:col>
      <xdr:colOff>31750</xdr:colOff>
      <xdr:row>81</xdr:row>
      <xdr:rowOff>14816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9995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13774</xdr:rowOff>
    </xdr:from>
    <xdr:to>
      <xdr:col>23</xdr:col>
      <xdr:colOff>184150</xdr:colOff>
      <xdr:row>81</xdr:row>
      <xdr:rowOff>115374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30301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170754</xdr:rowOff>
    </xdr:from>
    <xdr:to>
      <xdr:col>19</xdr:col>
      <xdr:colOff>184150</xdr:colOff>
      <xdr:row>81</xdr:row>
      <xdr:rowOff>100904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111081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152033</xdr:rowOff>
    </xdr:from>
    <xdr:to>
      <xdr:col>15</xdr:col>
      <xdr:colOff>133350</xdr:colOff>
      <xdr:row>81</xdr:row>
      <xdr:rowOff>82183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92360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133153</xdr:rowOff>
    </xdr:from>
    <xdr:to>
      <xdr:col>11</xdr:col>
      <xdr:colOff>82550</xdr:colOff>
      <xdr:row>81</xdr:row>
      <xdr:rowOff>63303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73480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135466</xdr:rowOff>
    </xdr:from>
    <xdr:to>
      <xdr:col>7</xdr:col>
      <xdr:colOff>31750</xdr:colOff>
      <xdr:row>81</xdr:row>
      <xdr:rowOff>65616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75793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給与改定は国の上昇率に準じて行っているが、給料表を一部分割しているため、指数は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0608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128411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64205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463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全国平均及び県内平均を上回っているが、これは積極的に施策を展開するため、平成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年度に機構改革を実施し、組織を細分化したため、職員の採用が増加したことに起因している。　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65811</xdr:rowOff>
    </xdr:from>
    <xdr:to>
      <xdr:col>81</xdr:col>
      <xdr:colOff>44450</xdr:colOff>
      <xdr:row>61</xdr:row>
      <xdr:rowOff>71603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24261"/>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58572</xdr:rowOff>
    </xdr:from>
    <xdr:to>
      <xdr:col>77</xdr:col>
      <xdr:colOff>44450</xdr:colOff>
      <xdr:row>61</xdr:row>
      <xdr:rowOff>65811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70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58572</xdr:rowOff>
    </xdr:from>
    <xdr:to>
      <xdr:col>72</xdr:col>
      <xdr:colOff>203200</xdr:colOff>
      <xdr:row>61</xdr:row>
      <xdr:rowOff>64364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1702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59537</xdr:rowOff>
    </xdr:from>
    <xdr:to>
      <xdr:col>68</xdr:col>
      <xdr:colOff>152400</xdr:colOff>
      <xdr:row>61</xdr:row>
      <xdr:rowOff>64364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7987"/>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20803</xdr:rowOff>
    </xdr:from>
    <xdr:to>
      <xdr:col>81</xdr:col>
      <xdr:colOff>95250</xdr:colOff>
      <xdr:row>61</xdr:row>
      <xdr:rowOff>122403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37330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15011</xdr:rowOff>
    </xdr:from>
    <xdr:to>
      <xdr:col>77</xdr:col>
      <xdr:colOff>95250</xdr:colOff>
      <xdr:row>61</xdr:row>
      <xdr:rowOff>116611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126788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7772</xdr:rowOff>
    </xdr:from>
    <xdr:to>
      <xdr:col>73</xdr:col>
      <xdr:colOff>44450</xdr:colOff>
      <xdr:row>61</xdr:row>
      <xdr:rowOff>109372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13564</xdr:rowOff>
    </xdr:from>
    <xdr:to>
      <xdr:col>68</xdr:col>
      <xdr:colOff>203200</xdr:colOff>
      <xdr:row>61</xdr:row>
      <xdr:rowOff>115164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125341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8737</xdr:rowOff>
    </xdr:from>
    <xdr:to>
      <xdr:col>64</xdr:col>
      <xdr:colOff>152400</xdr:colOff>
      <xdr:row>61</xdr:row>
      <xdr:rowOff>110337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年度から令和元年度まで継続して比率は減少傾向にあったが、令和２年度は平成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年度の町営住宅整備事業、令和３年度は、平成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年度松田小学校空調設備整備事業の元金償還が開始したことにより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ポイントずつ増加した。令和４年度は令和元年度の防災行政無線デジタル化事業債の元金償還が開始したことにより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今後、松田小学校整備事業をはじめとした大型公共事業の元金償還の開始や、公共施設の老朽化に伴う改修等も見込まれるため、計画的に公債費の抑制を図っていく必要がある。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令和２年度の将来負担比率は、財政調整基金の積立により充当可能基金が増加したこと及び普通交付税の増により標準財政規模が増加したことにより対前年度比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ポイントの減少となった。令和３年度も同様の理由により、対前年度比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ポイントの減少となった。令和４年度は臨時財政対策債や普通交付税の減により標準財政規模は減少しているが、基金の積立が増加したことにより、対前年度比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ポイントの減少となった。だが、類似団体と比べると決して低くない。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15</xdr:row>
      <xdr:rowOff>130991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00509"/>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130991</xdr:rowOff>
    </xdr:from>
    <xdr:to>
      <xdr:col>77</xdr:col>
      <xdr:colOff>44450</xdr:colOff>
      <xdr:row>16</xdr:row>
      <xdr:rowOff>135346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02741"/>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135346</xdr:rowOff>
    </xdr:from>
    <xdr:to>
      <xdr:col>72</xdr:col>
      <xdr:colOff>203200</xdr:colOff>
      <xdr:row>17</xdr:row>
      <xdr:rowOff>148892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78546"/>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17</xdr:row>
      <xdr:rowOff>148892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22177"/>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49409</xdr:rowOff>
    </xdr:from>
    <xdr:to>
      <xdr:col>81</xdr:col>
      <xdr:colOff>95250</xdr:colOff>
      <xdr:row>14</xdr:row>
      <xdr:rowOff>151009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21486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84546</xdr:rowOff>
    </xdr:from>
    <xdr:to>
      <xdr:col>73</xdr:col>
      <xdr:colOff>44450</xdr:colOff>
      <xdr:row>17</xdr:row>
      <xdr:rowOff>14696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170923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98092</xdr:rowOff>
    </xdr:from>
    <xdr:to>
      <xdr:col>68</xdr:col>
      <xdr:colOff>203200</xdr:colOff>
      <xdr:row>18</xdr:row>
      <xdr:rowOff>28242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完全廃止していた地域手当の再導入や、人事院勧告による給与改定により、類似団体内平均と比べても高い水準にある。令和２年度は、制度改正に伴う会計年度任用職員給与費の皆増により、対前年度比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ポイントの増となった。令和３年度は、退職手当組合の負担金が減少したため、対前年度比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ポイントの大幅な減となった。令和４年度は分子である人件費の金額は令和３年度と比較すると、ほぼ横ばいだが、分母の経常一財の収入が減少したため、対前年度比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85090</xdr:rowOff>
    </xdr:from>
    <xdr:to>
      <xdr:col>24</xdr:col>
      <xdr:colOff>25400</xdr:colOff>
      <xdr:row>36</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7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72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6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6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64770</xdr:rowOff>
    </xdr:from>
    <xdr:to>
      <xdr:col>24</xdr:col>
      <xdr:colOff>76200</xdr:colOff>
      <xdr:row>36</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34290</xdr:rowOff>
    </xdr:from>
    <xdr:to>
      <xdr:col>20</xdr:col>
      <xdr:colOff>38100</xdr:colOff>
      <xdr:row>36</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物件費に係る経常収支比率は全国平均や神奈川県平均、類似団体内平均よりも低くなっている。令和３年度は、西平畑公園の入園料徴収委託等の新規経費により、対前年度比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ポイントの増加となった。令和４年度は、物価高騰による光熱水費の増により、対前年度比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98425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559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6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16</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654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22225</xdr:rowOff>
    </xdr:from>
    <xdr:to>
      <xdr:col>69</xdr:col>
      <xdr:colOff>92075</xdr:colOff>
      <xdr:row>16</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6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64152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142875</xdr:rowOff>
    </xdr:from>
    <xdr:to>
      <xdr:col>69</xdr:col>
      <xdr:colOff>142875</xdr:colOff>
      <xdr:row>16</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令和２年度は、児童手当の対象者の減少や新型コロナウイルス流行による受診控えにより、医療費の公費負担が減少したことにより、対前年度比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ポイントの減となった。令和３年度は、対前年度比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ポイントの減となったが、分子である扶助費の金額は令和２年度と変わりなく、分母の経常一財の収入が増加したため、減少となった。令和４年度は障害福祉サービス等給付費等が増加したため、対前年度比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２年度までは類似団体内平均を上回っている。主な要因は、下水道事業会計などへの多額な繰出金である。令和４年度は、介護保険事業会計への繰出金が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ポイント増となった。また、類似団体内平均を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359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58</xdr:row>
      <xdr:rowOff>48623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359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48623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87812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731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広域消防や清掃組合への負担金が多くを占めており、ほぼ固定化されている。補助費の決算額はほぼ横ばいだが分母の経常一財の収入が減少したため、対前年度比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ポイントの増となった。類似団体内平均よりは低いものの、全国平均や神奈川県平均よりは高いため、今後は各種補助金についても見直しを図り、経費の縮減に努めていく。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6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54610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全国平均及び神奈川県平均を下回っており、類似団体内でも低い比率で推移している。また、今後、松田小学校整備事業をはじめとした大型公共事業の元金償還が始まるため、計画的に公債費の抑制を図っ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154432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25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131572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136144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神奈川県平均や全国平均より下回っている。しかし、人件費の乖離が大きいため令和元年度までは、類似団体内平均を上回っている。令和３年度は、退職手当組合の負担金が減少したため、同率となった。令和４年度は、光熱水費の増や、障害福祉サービス等給付費等扶助費の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245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54611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5245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165100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27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92711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73191</xdr:rowOff>
    </xdr:from>
    <xdr:to>
      <xdr:col>29</xdr:col>
      <xdr:colOff>127000</xdr:colOff>
      <xdr:row>17</xdr:row>
      <xdr:rowOff>83409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5466"/>
          <a:ext cx="647700" cy="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83409</xdr:rowOff>
    </xdr:from>
    <xdr:to>
      <xdr:col>26</xdr:col>
      <xdr:colOff>50800</xdr:colOff>
      <xdr:row>17</xdr:row>
      <xdr:rowOff>94149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5684"/>
          <a:ext cx="698500" cy="1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94149</xdr:rowOff>
    </xdr:from>
    <xdr:to>
      <xdr:col>22</xdr:col>
      <xdr:colOff>114300</xdr:colOff>
      <xdr:row>17</xdr:row>
      <xdr:rowOff>96993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6424"/>
          <a:ext cx="698500" cy="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96993</xdr:rowOff>
    </xdr:from>
    <xdr:to>
      <xdr:col>18</xdr:col>
      <xdr:colOff>177800</xdr:colOff>
      <xdr:row>17</xdr:row>
      <xdr:rowOff>100376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926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22391</xdr:rowOff>
    </xdr:from>
    <xdr:to>
      <xdr:col>29</xdr:col>
      <xdr:colOff>177800</xdr:colOff>
      <xdr:row>17</xdr:row>
      <xdr:rowOff>123991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102418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32609</xdr:rowOff>
    </xdr:from>
    <xdr:to>
      <xdr:col>26</xdr:col>
      <xdr:colOff>101600</xdr:colOff>
      <xdr:row>17</xdr:row>
      <xdr:rowOff>134209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118986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43349</xdr:rowOff>
    </xdr:from>
    <xdr:to>
      <xdr:col>22</xdr:col>
      <xdr:colOff>165100</xdr:colOff>
      <xdr:row>17</xdr:row>
      <xdr:rowOff>144949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129726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46193</xdr:rowOff>
    </xdr:from>
    <xdr:to>
      <xdr:col>19</xdr:col>
      <xdr:colOff>38100</xdr:colOff>
      <xdr:row>17</xdr:row>
      <xdr:rowOff>147793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132570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49576</xdr:rowOff>
    </xdr:from>
    <xdr:to>
      <xdr:col>15</xdr:col>
      <xdr:colOff>101600</xdr:colOff>
      <xdr:row>17</xdr:row>
      <xdr:rowOff>151176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223907</xdr:rowOff>
    </xdr:from>
    <xdr:to>
      <xdr:col>29</xdr:col>
      <xdr:colOff>127000</xdr:colOff>
      <xdr:row>35</xdr:row>
      <xdr:rowOff>261207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4257"/>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261207</xdr:rowOff>
    </xdr:from>
    <xdr:to>
      <xdr:col>26</xdr:col>
      <xdr:colOff>50800</xdr:colOff>
      <xdr:row>35</xdr:row>
      <xdr:rowOff>283152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71557"/>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283152</xdr:rowOff>
    </xdr:from>
    <xdr:to>
      <xdr:col>22</xdr:col>
      <xdr:colOff>114300</xdr:colOff>
      <xdr:row>35</xdr:row>
      <xdr:rowOff>335579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3502"/>
          <a:ext cx="698500" cy="5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335579</xdr:rowOff>
    </xdr:from>
    <xdr:to>
      <xdr:col>18</xdr:col>
      <xdr:colOff>177800</xdr:colOff>
      <xdr:row>35</xdr:row>
      <xdr:rowOff>336836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5929"/>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173107</xdr:rowOff>
    </xdr:from>
    <xdr:to>
      <xdr:col>29</xdr:col>
      <xdr:colOff>177800</xdr:colOff>
      <xdr:row>35</xdr:row>
      <xdr:rowOff>274707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3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145184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210407</xdr:rowOff>
    </xdr:from>
    <xdr:to>
      <xdr:col>26</xdr:col>
      <xdr:colOff>101600</xdr:colOff>
      <xdr:row>35</xdr:row>
      <xdr:rowOff>312007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296784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232352</xdr:rowOff>
    </xdr:from>
    <xdr:to>
      <xdr:col>22</xdr:col>
      <xdr:colOff>165100</xdr:colOff>
      <xdr:row>35</xdr:row>
      <xdr:rowOff>333952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318729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284779</xdr:rowOff>
    </xdr:from>
    <xdr:to>
      <xdr:col>19</xdr:col>
      <xdr:colOff>38100</xdr:colOff>
      <xdr:row>36</xdr:row>
      <xdr:rowOff>43479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28256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286036</xdr:rowOff>
    </xdr:from>
    <xdr:to>
      <xdr:col>15</xdr:col>
      <xdr:colOff>101600</xdr:colOff>
      <xdr:row>36</xdr:row>
      <xdr:rowOff>44736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29513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49974</xdr:rowOff>
    </xdr:from>
    <xdr:to>
      <xdr:col>24</xdr:col>
      <xdr:colOff>63500</xdr:colOff>
      <xdr:row>36</xdr:row>
      <xdr:rowOff>63535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22174"/>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63535</xdr:rowOff>
    </xdr:from>
    <xdr:to>
      <xdr:col>19</xdr:col>
      <xdr:colOff>177800</xdr:colOff>
      <xdr:row>36</xdr:row>
      <xdr:rowOff>69328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5735"/>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69328</xdr:rowOff>
    </xdr:from>
    <xdr:to>
      <xdr:col>15</xdr:col>
      <xdr:colOff>50800</xdr:colOff>
      <xdr:row>36</xdr:row>
      <xdr:rowOff>105186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528"/>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105186</xdr:rowOff>
    </xdr:from>
    <xdr:to>
      <xdr:col>10</xdr:col>
      <xdr:colOff>114300</xdr:colOff>
      <xdr:row>36</xdr:row>
      <xdr:rowOff>113361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738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170624</xdr:rowOff>
    </xdr:from>
    <xdr:to>
      <xdr:col>24</xdr:col>
      <xdr:colOff>114300</xdr:colOff>
      <xdr:row>36</xdr:row>
      <xdr:rowOff>100774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149051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12735</xdr:rowOff>
    </xdr:from>
    <xdr:to>
      <xdr:col>20</xdr:col>
      <xdr:colOff>38100</xdr:colOff>
      <xdr:row>36</xdr:row>
      <xdr:rowOff>114335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105462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18528</xdr:rowOff>
    </xdr:from>
    <xdr:to>
      <xdr:col>15</xdr:col>
      <xdr:colOff>101600</xdr:colOff>
      <xdr:row>36</xdr:row>
      <xdr:rowOff>120128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111255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54386</xdr:rowOff>
    </xdr:from>
    <xdr:to>
      <xdr:col>10</xdr:col>
      <xdr:colOff>165100</xdr:colOff>
      <xdr:row>36</xdr:row>
      <xdr:rowOff>155986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147113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62561</xdr:rowOff>
    </xdr:from>
    <xdr:to>
      <xdr:col>6</xdr:col>
      <xdr:colOff>38100</xdr:colOff>
      <xdr:row>36</xdr:row>
      <xdr:rowOff>164161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155288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161737</xdr:rowOff>
    </xdr:from>
    <xdr:to>
      <xdr:col>24</xdr:col>
      <xdr:colOff>63500</xdr:colOff>
      <xdr:row>57</xdr:row>
      <xdr:rowOff>35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62937"/>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xdr:rowOff>
    </xdr:from>
    <xdr:to>
      <xdr:col>19</xdr:col>
      <xdr:colOff>177800</xdr:colOff>
      <xdr:row>57</xdr:row>
      <xdr:rowOff>14135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72685"/>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6403</xdr:rowOff>
    </xdr:from>
    <xdr:to>
      <xdr:col>15</xdr:col>
      <xdr:colOff>50800</xdr:colOff>
      <xdr:row>57</xdr:row>
      <xdr:rowOff>14135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79053"/>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168810</xdr:rowOff>
    </xdr:from>
    <xdr:to>
      <xdr:col>10</xdr:col>
      <xdr:colOff>114300</xdr:colOff>
      <xdr:row>57</xdr:row>
      <xdr:rowOff>6403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77001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110937</xdr:rowOff>
    </xdr:from>
    <xdr:to>
      <xdr:col>24</xdr:col>
      <xdr:colOff>114300</xdr:colOff>
      <xdr:row>57</xdr:row>
      <xdr:rowOff>41087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25864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120685</xdr:rowOff>
    </xdr:from>
    <xdr:to>
      <xdr:col>20</xdr:col>
      <xdr:colOff>38100</xdr:colOff>
      <xdr:row>57</xdr:row>
      <xdr:rowOff>50835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41962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134785</xdr:rowOff>
    </xdr:from>
    <xdr:to>
      <xdr:col>15</xdr:col>
      <xdr:colOff>101600</xdr:colOff>
      <xdr:row>57</xdr:row>
      <xdr:rowOff>64935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56062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127053</xdr:rowOff>
    </xdr:from>
    <xdr:to>
      <xdr:col>10</xdr:col>
      <xdr:colOff>165100</xdr:colOff>
      <xdr:row>57</xdr:row>
      <xdr:rowOff>57203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48330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118010</xdr:rowOff>
    </xdr:from>
    <xdr:to>
      <xdr:col>6</xdr:col>
      <xdr:colOff>38100</xdr:colOff>
      <xdr:row>57</xdr:row>
      <xdr:rowOff>48160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39287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162179</xdr:rowOff>
    </xdr:from>
    <xdr:to>
      <xdr:col>24</xdr:col>
      <xdr:colOff>63500</xdr:colOff>
      <xdr:row>78</xdr:row>
      <xdr:rowOff>167360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35279"/>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162179</xdr:rowOff>
    </xdr:from>
    <xdr:to>
      <xdr:col>19</xdr:col>
      <xdr:colOff>177800</xdr:colOff>
      <xdr:row>78</xdr:row>
      <xdr:rowOff>165264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35279"/>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165264</xdr:rowOff>
    </xdr:from>
    <xdr:to>
      <xdr:col>15</xdr:col>
      <xdr:colOff>50800</xdr:colOff>
      <xdr:row>78</xdr:row>
      <xdr:rowOff>170675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3836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169838</xdr:rowOff>
    </xdr:from>
    <xdr:to>
      <xdr:col>10</xdr:col>
      <xdr:colOff>114300</xdr:colOff>
      <xdr:row>78</xdr:row>
      <xdr:rowOff>170675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429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116560</xdr:rowOff>
    </xdr:from>
    <xdr:to>
      <xdr:col>24</xdr:col>
      <xdr:colOff>114300</xdr:colOff>
      <xdr:row>79</xdr:row>
      <xdr:rowOff>46710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31487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111379</xdr:rowOff>
    </xdr:from>
    <xdr:to>
      <xdr:col>20</xdr:col>
      <xdr:colOff>38100</xdr:colOff>
      <xdr:row>79</xdr:row>
      <xdr:rowOff>41529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114464</xdr:rowOff>
    </xdr:from>
    <xdr:to>
      <xdr:col>15</xdr:col>
      <xdr:colOff>101600</xdr:colOff>
      <xdr:row>79</xdr:row>
      <xdr:rowOff>44614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35741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119875</xdr:rowOff>
    </xdr:from>
    <xdr:to>
      <xdr:col>10</xdr:col>
      <xdr:colOff>165100</xdr:colOff>
      <xdr:row>79</xdr:row>
      <xdr:rowOff>50025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41152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119038</xdr:rowOff>
    </xdr:from>
    <xdr:to>
      <xdr:col>6</xdr:col>
      <xdr:colOff>38100</xdr:colOff>
      <xdr:row>79</xdr:row>
      <xdr:rowOff>49188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40315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79197</xdr:rowOff>
    </xdr:from>
    <xdr:to>
      <xdr:col>24</xdr:col>
      <xdr:colOff>63500</xdr:colOff>
      <xdr:row>97</xdr:row>
      <xdr:rowOff>22254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38397"/>
          <a:ext cx="838200" cy="1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79197</xdr:rowOff>
    </xdr:from>
    <xdr:to>
      <xdr:col>19</xdr:col>
      <xdr:colOff>177800</xdr:colOff>
      <xdr:row>97</xdr:row>
      <xdr:rowOff>114489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38397"/>
          <a:ext cx="889000" cy="2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114489</xdr:rowOff>
    </xdr:from>
    <xdr:to>
      <xdr:col>15</xdr:col>
      <xdr:colOff>50800</xdr:colOff>
      <xdr:row>97</xdr:row>
      <xdr:rowOff>138415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513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138415</xdr:rowOff>
    </xdr:from>
    <xdr:to>
      <xdr:col>10</xdr:col>
      <xdr:colOff>114300</xdr:colOff>
      <xdr:row>97</xdr:row>
      <xdr:rowOff>170093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6906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142904</xdr:rowOff>
    </xdr:from>
    <xdr:to>
      <xdr:col>24</xdr:col>
      <xdr:colOff>114300</xdr:colOff>
      <xdr:row>97</xdr:row>
      <xdr:rowOff>73054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121331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28397</xdr:rowOff>
    </xdr:from>
    <xdr:to>
      <xdr:col>20</xdr:col>
      <xdr:colOff>38100</xdr:colOff>
      <xdr:row>96</xdr:row>
      <xdr:rowOff>129997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121124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63689</xdr:rowOff>
    </xdr:from>
    <xdr:to>
      <xdr:col>15</xdr:col>
      <xdr:colOff>101600</xdr:colOff>
      <xdr:row>97</xdr:row>
      <xdr:rowOff>165289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156416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87615</xdr:rowOff>
    </xdr:from>
    <xdr:to>
      <xdr:col>10</xdr:col>
      <xdr:colOff>165100</xdr:colOff>
      <xdr:row>98</xdr:row>
      <xdr:rowOff>17765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119293</xdr:rowOff>
    </xdr:from>
    <xdr:to>
      <xdr:col>6</xdr:col>
      <xdr:colOff>38100</xdr:colOff>
      <xdr:row>98</xdr:row>
      <xdr:rowOff>49443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40570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32761</xdr:rowOff>
    </xdr:from>
    <xdr:to>
      <xdr:col>55</xdr:col>
      <xdr:colOff>0</xdr:colOff>
      <xdr:row>37</xdr:row>
      <xdr:rowOff>54423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76411"/>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126898</xdr:rowOff>
    </xdr:from>
    <xdr:to>
      <xdr:col>50</xdr:col>
      <xdr:colOff>114300</xdr:colOff>
      <xdr:row>37</xdr:row>
      <xdr:rowOff>54423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56198"/>
          <a:ext cx="889000" cy="4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126898</xdr:rowOff>
    </xdr:from>
    <xdr:to>
      <xdr:col>45</xdr:col>
      <xdr:colOff>177800</xdr:colOff>
      <xdr:row>37</xdr:row>
      <xdr:rowOff>107042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56198"/>
          <a:ext cx="889000" cy="4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107042</xdr:rowOff>
    </xdr:from>
    <xdr:to>
      <xdr:col>41</xdr:col>
      <xdr:colOff>50800</xdr:colOff>
      <xdr:row>37</xdr:row>
      <xdr:rowOff>114394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0692"/>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153411</xdr:rowOff>
    </xdr:from>
    <xdr:to>
      <xdr:col>55</xdr:col>
      <xdr:colOff>50800</xdr:colOff>
      <xdr:row>37</xdr:row>
      <xdr:rowOff>83561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68338</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3623</xdr:rowOff>
    </xdr:from>
    <xdr:to>
      <xdr:col>50</xdr:col>
      <xdr:colOff>165100</xdr:colOff>
      <xdr:row>37</xdr:row>
      <xdr:rowOff>105223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96350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76098</xdr:rowOff>
    </xdr:from>
    <xdr:to>
      <xdr:col>46</xdr:col>
      <xdr:colOff>38100</xdr:colOff>
      <xdr:row>35</xdr:row>
      <xdr:rowOff>6248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168825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56242</xdr:rowOff>
    </xdr:from>
    <xdr:to>
      <xdr:col>41</xdr:col>
      <xdr:colOff>101600</xdr:colOff>
      <xdr:row>37</xdr:row>
      <xdr:rowOff>157842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148969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63594</xdr:rowOff>
    </xdr:from>
    <xdr:to>
      <xdr:col>36</xdr:col>
      <xdr:colOff>165100</xdr:colOff>
      <xdr:row>37</xdr:row>
      <xdr:rowOff>165194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156321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84383</xdr:rowOff>
    </xdr:from>
    <xdr:to>
      <xdr:col>55</xdr:col>
      <xdr:colOff>0</xdr:colOff>
      <xdr:row>56</xdr:row>
      <xdr:rowOff>132746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171233"/>
          <a:ext cx="838200" cy="5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84383</xdr:rowOff>
    </xdr:from>
    <xdr:to>
      <xdr:col>50</xdr:col>
      <xdr:colOff>114300</xdr:colOff>
      <xdr:row>56</xdr:row>
      <xdr:rowOff>8259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171233"/>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8259</xdr:rowOff>
    </xdr:from>
    <xdr:to>
      <xdr:col>45</xdr:col>
      <xdr:colOff>177800</xdr:colOff>
      <xdr:row>57</xdr:row>
      <xdr:rowOff>51305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609459"/>
          <a:ext cx="889000" cy="2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84580</xdr:rowOff>
    </xdr:from>
    <xdr:to>
      <xdr:col>41</xdr:col>
      <xdr:colOff>50800</xdr:colOff>
      <xdr:row>57</xdr:row>
      <xdr:rowOff>51305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685780"/>
          <a:ext cx="889000" cy="1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81946</xdr:rowOff>
    </xdr:from>
    <xdr:to>
      <xdr:col>55</xdr:col>
      <xdr:colOff>50800</xdr:colOff>
      <xdr:row>57</xdr:row>
      <xdr:rowOff>12096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60373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33583</xdr:rowOff>
    </xdr:from>
    <xdr:to>
      <xdr:col>50</xdr:col>
      <xdr:colOff>165100</xdr:colOff>
      <xdr:row>53</xdr:row>
      <xdr:rowOff>135183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151710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889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128909</xdr:rowOff>
    </xdr:from>
    <xdr:to>
      <xdr:col>46</xdr:col>
      <xdr:colOff>38100</xdr:colOff>
      <xdr:row>56</xdr:row>
      <xdr:rowOff>59059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50186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505</xdr:rowOff>
    </xdr:from>
    <xdr:to>
      <xdr:col>41</xdr:col>
      <xdr:colOff>101600</xdr:colOff>
      <xdr:row>57</xdr:row>
      <xdr:rowOff>102105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33780</xdr:rowOff>
    </xdr:from>
    <xdr:to>
      <xdr:col>36</xdr:col>
      <xdr:colOff>165100</xdr:colOff>
      <xdr:row>56</xdr:row>
      <xdr:rowOff>135380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126507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115263</xdr:rowOff>
    </xdr:from>
    <xdr:to>
      <xdr:col>55</xdr:col>
      <xdr:colOff>0</xdr:colOff>
      <xdr:row>78</xdr:row>
      <xdr:rowOff>157150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8363"/>
          <a:ext cx="8382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98400</xdr:rowOff>
    </xdr:from>
    <xdr:to>
      <xdr:col>50</xdr:col>
      <xdr:colOff>114300</xdr:colOff>
      <xdr:row>78</xdr:row>
      <xdr:rowOff>157150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7150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61770</xdr:rowOff>
    </xdr:from>
    <xdr:to>
      <xdr:col>45</xdr:col>
      <xdr:colOff>177800</xdr:colOff>
      <xdr:row>78</xdr:row>
      <xdr:rowOff>98400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487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98422</xdr:rowOff>
    </xdr:from>
    <xdr:to>
      <xdr:col>41</xdr:col>
      <xdr:colOff>50800</xdr:colOff>
      <xdr:row>78</xdr:row>
      <xdr:rowOff>61770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28622"/>
          <a:ext cx="889000" cy="3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64463</xdr:rowOff>
    </xdr:from>
    <xdr:to>
      <xdr:col>55</xdr:col>
      <xdr:colOff>50800</xdr:colOff>
      <xdr:row>78</xdr:row>
      <xdr:rowOff>166063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150840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106350</xdr:rowOff>
    </xdr:from>
    <xdr:to>
      <xdr:col>50</xdr:col>
      <xdr:colOff>165100</xdr:colOff>
      <xdr:row>79</xdr:row>
      <xdr:rowOff>36500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27627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47600</xdr:rowOff>
    </xdr:from>
    <xdr:to>
      <xdr:col>46</xdr:col>
      <xdr:colOff>38100</xdr:colOff>
      <xdr:row>78</xdr:row>
      <xdr:rowOff>149200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10970</xdr:rowOff>
    </xdr:from>
    <xdr:to>
      <xdr:col>41</xdr:col>
      <xdr:colOff>101600</xdr:colOff>
      <xdr:row>78</xdr:row>
      <xdr:rowOff>112570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47622</xdr:rowOff>
    </xdr:from>
    <xdr:to>
      <xdr:col>36</xdr:col>
      <xdr:colOff>165100</xdr:colOff>
      <xdr:row>76</xdr:row>
      <xdr:rowOff>149222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165750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126034</xdr:rowOff>
    </xdr:from>
    <xdr:to>
      <xdr:col>55</xdr:col>
      <xdr:colOff>0</xdr:colOff>
      <xdr:row>97</xdr:row>
      <xdr:rowOff>28001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070884"/>
          <a:ext cx="838200" cy="58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126034</xdr:rowOff>
    </xdr:from>
    <xdr:to>
      <xdr:col>50</xdr:col>
      <xdr:colOff>114300</xdr:colOff>
      <xdr:row>96</xdr:row>
      <xdr:rowOff>111317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070884"/>
          <a:ext cx="889000" cy="4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111317</xdr:rowOff>
    </xdr:from>
    <xdr:to>
      <xdr:col>45</xdr:col>
      <xdr:colOff>177800</xdr:colOff>
      <xdr:row>98</xdr:row>
      <xdr:rowOff>44497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70517"/>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44497</xdr:rowOff>
    </xdr:from>
    <xdr:to>
      <xdr:col>41</xdr:col>
      <xdr:colOff>50800</xdr:colOff>
      <xdr:row>98</xdr:row>
      <xdr:rowOff>57761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46597"/>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148651</xdr:rowOff>
    </xdr:from>
    <xdr:to>
      <xdr:col>55</xdr:col>
      <xdr:colOff>50800</xdr:colOff>
      <xdr:row>97</xdr:row>
      <xdr:rowOff>78801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75234</xdr:rowOff>
    </xdr:from>
    <xdr:to>
      <xdr:col>50</xdr:col>
      <xdr:colOff>165100</xdr:colOff>
      <xdr:row>94</xdr:row>
      <xdr:rowOff>5384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21911</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579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60517</xdr:rowOff>
    </xdr:from>
    <xdr:to>
      <xdr:col>46</xdr:col>
      <xdr:colOff>38100</xdr:colOff>
      <xdr:row>96</xdr:row>
      <xdr:rowOff>162117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165147</xdr:rowOff>
    </xdr:from>
    <xdr:to>
      <xdr:col>41</xdr:col>
      <xdr:colOff>101600</xdr:colOff>
      <xdr:row>98</xdr:row>
      <xdr:rowOff>95297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86424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6961</xdr:rowOff>
    </xdr:from>
    <xdr:to>
      <xdr:col>36</xdr:col>
      <xdr:colOff>165100</xdr:colOff>
      <xdr:row>98</xdr:row>
      <xdr:rowOff>108561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36811</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3361"/>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163017</xdr:rowOff>
    </xdr:from>
    <xdr:to>
      <xdr:col>81</xdr:col>
      <xdr:colOff>50800</xdr:colOff>
      <xdr:row>39</xdr:row>
      <xdr:rowOff>36811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7811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163017</xdr:rowOff>
    </xdr:from>
    <xdr:to>
      <xdr:col>76</xdr:col>
      <xdr:colOff>114300</xdr:colOff>
      <xdr:row>39</xdr:row>
      <xdr:rowOff>17152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78117"/>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17152</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370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157461</xdr:rowOff>
    </xdr:from>
    <xdr:to>
      <xdr:col>81</xdr:col>
      <xdr:colOff>101600</xdr:colOff>
      <xdr:row>39</xdr:row>
      <xdr:rowOff>87611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78738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112217</xdr:rowOff>
    </xdr:from>
    <xdr:to>
      <xdr:col>76</xdr:col>
      <xdr:colOff>165100</xdr:colOff>
      <xdr:row>39</xdr:row>
      <xdr:rowOff>42367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33494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137802</xdr:rowOff>
    </xdr:from>
    <xdr:to>
      <xdr:col>72</xdr:col>
      <xdr:colOff>38100</xdr:colOff>
      <xdr:row>39</xdr:row>
      <xdr:rowOff>67952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59079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79701</xdr:rowOff>
    </xdr:from>
    <xdr:to>
      <xdr:col>85</xdr:col>
      <xdr:colOff>127000</xdr:colOff>
      <xdr:row>77</xdr:row>
      <xdr:rowOff>104267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81351"/>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104267</xdr:rowOff>
    </xdr:from>
    <xdr:to>
      <xdr:col>81</xdr:col>
      <xdr:colOff>50800</xdr:colOff>
      <xdr:row>77</xdr:row>
      <xdr:rowOff>117030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0591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117030</xdr:rowOff>
    </xdr:from>
    <xdr:to>
      <xdr:col>76</xdr:col>
      <xdr:colOff>114300</xdr:colOff>
      <xdr:row>77</xdr:row>
      <xdr:rowOff>147740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18680"/>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137871</xdr:rowOff>
    </xdr:from>
    <xdr:to>
      <xdr:col>71</xdr:col>
      <xdr:colOff>177800</xdr:colOff>
      <xdr:row>77</xdr:row>
      <xdr:rowOff>147740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39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28901</xdr:rowOff>
    </xdr:from>
    <xdr:to>
      <xdr:col>85</xdr:col>
      <xdr:colOff>177800</xdr:colOff>
      <xdr:row>77</xdr:row>
      <xdr:rowOff>130501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7328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53467</xdr:rowOff>
    </xdr:from>
    <xdr:to>
      <xdr:col>81</xdr:col>
      <xdr:colOff>101600</xdr:colOff>
      <xdr:row>77</xdr:row>
      <xdr:rowOff>155067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146194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66230</xdr:rowOff>
    </xdr:from>
    <xdr:to>
      <xdr:col>76</xdr:col>
      <xdr:colOff>165100</xdr:colOff>
      <xdr:row>77</xdr:row>
      <xdr:rowOff>167830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158957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96940</xdr:rowOff>
    </xdr:from>
    <xdr:to>
      <xdr:col>72</xdr:col>
      <xdr:colOff>38100</xdr:colOff>
      <xdr:row>78</xdr:row>
      <xdr:rowOff>27090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18217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87071</xdr:rowOff>
    </xdr:from>
    <xdr:to>
      <xdr:col>67</xdr:col>
      <xdr:colOff>101600</xdr:colOff>
      <xdr:row>78</xdr:row>
      <xdr:rowOff>17221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153347</xdr:rowOff>
    </xdr:from>
    <xdr:to>
      <xdr:col>85</xdr:col>
      <xdr:colOff>127000</xdr:colOff>
      <xdr:row>97</xdr:row>
      <xdr:rowOff>155761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83997"/>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113351</xdr:rowOff>
    </xdr:from>
    <xdr:to>
      <xdr:col>81</xdr:col>
      <xdr:colOff>50800</xdr:colOff>
      <xdr:row>97</xdr:row>
      <xdr:rowOff>153347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44001"/>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113351</xdr:rowOff>
    </xdr:from>
    <xdr:to>
      <xdr:col>76</xdr:col>
      <xdr:colOff>114300</xdr:colOff>
      <xdr:row>98</xdr:row>
      <xdr:rowOff>125495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44001"/>
          <a:ext cx="889000" cy="1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123196</xdr:rowOff>
    </xdr:from>
    <xdr:to>
      <xdr:col>71</xdr:col>
      <xdr:colOff>177800</xdr:colOff>
      <xdr:row>98</xdr:row>
      <xdr:rowOff>125495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2529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104961</xdr:rowOff>
    </xdr:from>
    <xdr:to>
      <xdr:col>85</xdr:col>
      <xdr:colOff>177800</xdr:colOff>
      <xdr:row>98</xdr:row>
      <xdr:rowOff>35111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83388</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102547</xdr:rowOff>
    </xdr:from>
    <xdr:to>
      <xdr:col>81</xdr:col>
      <xdr:colOff>101600</xdr:colOff>
      <xdr:row>98</xdr:row>
      <xdr:rowOff>32697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23824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62551</xdr:rowOff>
    </xdr:from>
    <xdr:to>
      <xdr:col>76</xdr:col>
      <xdr:colOff>165100</xdr:colOff>
      <xdr:row>97</xdr:row>
      <xdr:rowOff>164151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74695</xdr:rowOff>
    </xdr:from>
    <xdr:to>
      <xdr:col>72</xdr:col>
      <xdr:colOff>38100</xdr:colOff>
      <xdr:row>99</xdr:row>
      <xdr:rowOff>4845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167422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72396</xdr:rowOff>
    </xdr:from>
    <xdr:to>
      <xdr:col>67</xdr:col>
      <xdr:colOff>101600</xdr:colOff>
      <xdr:row>99</xdr:row>
      <xdr:rowOff>2546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165123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124818</xdr:rowOff>
    </xdr:from>
    <xdr:to>
      <xdr:col>116</xdr:col>
      <xdr:colOff>63500</xdr:colOff>
      <xdr:row>58</xdr:row>
      <xdr:rowOff>128933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6891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118783</xdr:rowOff>
    </xdr:from>
    <xdr:to>
      <xdr:col>111</xdr:col>
      <xdr:colOff>177800</xdr:colOff>
      <xdr:row>58</xdr:row>
      <xdr:rowOff>124818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6288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118783</xdr:rowOff>
    </xdr:from>
    <xdr:to>
      <xdr:col>107</xdr:col>
      <xdr:colOff>50800</xdr:colOff>
      <xdr:row>58</xdr:row>
      <xdr:rowOff>129413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6288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129413</xdr:rowOff>
    </xdr:from>
    <xdr:to>
      <xdr:col>102</xdr:col>
      <xdr:colOff>114300</xdr:colOff>
      <xdr:row>58</xdr:row>
      <xdr:rowOff>129527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735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78133</xdr:rowOff>
    </xdr:from>
    <xdr:to>
      <xdr:col>116</xdr:col>
      <xdr:colOff>114300</xdr:colOff>
      <xdr:row>59</xdr:row>
      <xdr:rowOff>8283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74018</xdr:rowOff>
    </xdr:from>
    <xdr:to>
      <xdr:col>112</xdr:col>
      <xdr:colOff>38100</xdr:colOff>
      <xdr:row>59</xdr:row>
      <xdr:rowOff>4168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166745</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67983</xdr:rowOff>
    </xdr:from>
    <xdr:to>
      <xdr:col>107</xdr:col>
      <xdr:colOff>101600</xdr:colOff>
      <xdr:row>58</xdr:row>
      <xdr:rowOff>169583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160710</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0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78613</xdr:rowOff>
    </xdr:from>
    <xdr:to>
      <xdr:col>102</xdr:col>
      <xdr:colOff>165100</xdr:colOff>
      <xdr:row>59</xdr:row>
      <xdr:rowOff>8763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171340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78727</xdr:rowOff>
    </xdr:from>
    <xdr:to>
      <xdr:col>98</xdr:col>
      <xdr:colOff>38100</xdr:colOff>
      <xdr:row>59</xdr:row>
      <xdr:rowOff>8877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1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77989</xdr:rowOff>
    </xdr:from>
    <xdr:to>
      <xdr:col>116</xdr:col>
      <xdr:colOff>63500</xdr:colOff>
      <xdr:row>76</xdr:row>
      <xdr:rowOff>105998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08189"/>
          <a:ext cx="8382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68921</xdr:rowOff>
    </xdr:from>
    <xdr:to>
      <xdr:col>111</xdr:col>
      <xdr:colOff>177800</xdr:colOff>
      <xdr:row>76</xdr:row>
      <xdr:rowOff>105998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99121"/>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68921</xdr:rowOff>
    </xdr:from>
    <xdr:to>
      <xdr:col>107</xdr:col>
      <xdr:colOff>50800</xdr:colOff>
      <xdr:row>76</xdr:row>
      <xdr:rowOff>73090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991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68824</xdr:rowOff>
    </xdr:from>
    <xdr:to>
      <xdr:col>102</xdr:col>
      <xdr:colOff>114300</xdr:colOff>
      <xdr:row>76</xdr:row>
      <xdr:rowOff>73090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9902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27189</xdr:rowOff>
    </xdr:from>
    <xdr:to>
      <xdr:col>116</xdr:col>
      <xdr:colOff>114300</xdr:colOff>
      <xdr:row>76</xdr:row>
      <xdr:rowOff>128789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5616</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55198</xdr:rowOff>
    </xdr:from>
    <xdr:to>
      <xdr:col>112</xdr:col>
      <xdr:colOff>38100</xdr:colOff>
      <xdr:row>76</xdr:row>
      <xdr:rowOff>156798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147925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18121</xdr:rowOff>
    </xdr:from>
    <xdr:to>
      <xdr:col>107</xdr:col>
      <xdr:colOff>101600</xdr:colOff>
      <xdr:row>76</xdr:row>
      <xdr:rowOff>119721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110848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22290</xdr:rowOff>
    </xdr:from>
    <xdr:to>
      <xdr:col>102</xdr:col>
      <xdr:colOff>165100</xdr:colOff>
      <xdr:row>76</xdr:row>
      <xdr:rowOff>123890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115017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18024</xdr:rowOff>
    </xdr:from>
    <xdr:to>
      <xdr:col>98</xdr:col>
      <xdr:colOff>38100</xdr:colOff>
      <xdr:row>76</xdr:row>
      <xdr:rowOff>119624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110751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普通建設事業費（うち更新整備）を除く項目が類似団体平均と比較して低い状況となっている。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特徴としては、「公債費」は令和元年度防災行政無線デジタル化事業債等の元金償還開始に伴い増加、「扶助費」は、障害福祉サービス等給付費等の増額により経常費用は増加したが、子育て世帯への臨時特別給付金、住民税非課税世帯等臨時特別給付金の国の施策による事業が減ったことに伴い、全体として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また、「普通建設事業費（うち更新整備）」は松田小学校旧校舎の解体や太陽光発電設備整備工事等を実施したが、それ以上に令和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年度に完了した松田小学校新校舎建設での減が上回ったため大きく減少、「積立金」は令和２年度から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老朽化した町有施設や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今後の広域施設の建替等に備え計画的に積立てているため、類似団体平均に近しい数値でほぼ横ばいに推移している。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50355</xdr:rowOff>
    </xdr:from>
    <xdr:to>
      <xdr:col>24</xdr:col>
      <xdr:colOff>63500</xdr:colOff>
      <xdr:row>35</xdr:row>
      <xdr:rowOff>109791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1105"/>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104458</xdr:rowOff>
    </xdr:from>
    <xdr:to>
      <xdr:col>19</xdr:col>
      <xdr:colOff>177800</xdr:colOff>
      <xdr:row>35</xdr:row>
      <xdr:rowOff>109791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5208"/>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61976</xdr:rowOff>
    </xdr:from>
    <xdr:to>
      <xdr:col>15</xdr:col>
      <xdr:colOff>50800</xdr:colOff>
      <xdr:row>35</xdr:row>
      <xdr:rowOff>104458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272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61976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977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171005</xdr:rowOff>
    </xdr:from>
    <xdr:to>
      <xdr:col>24</xdr:col>
      <xdr:colOff>114300</xdr:colOff>
      <xdr:row>35</xdr:row>
      <xdr:rowOff>101155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58991</xdr:rowOff>
    </xdr:from>
    <xdr:to>
      <xdr:col>20</xdr:col>
      <xdr:colOff>38100</xdr:colOff>
      <xdr:row>35</xdr:row>
      <xdr:rowOff>160591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53658</xdr:rowOff>
    </xdr:from>
    <xdr:to>
      <xdr:col>15</xdr:col>
      <xdr:colOff>101600</xdr:colOff>
      <xdr:row>35</xdr:row>
      <xdr:rowOff>155258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xdr:rowOff>
    </xdr:from>
    <xdr:to>
      <xdr:col>10</xdr:col>
      <xdr:colOff>165100</xdr:colOff>
      <xdr:row>35</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129680</xdr:rowOff>
    </xdr:from>
    <xdr:to>
      <xdr:col>24</xdr:col>
      <xdr:colOff>63500</xdr:colOff>
      <xdr:row>57</xdr:row>
      <xdr:rowOff>165107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2330"/>
          <a:ext cx="8382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52783</xdr:rowOff>
    </xdr:from>
    <xdr:to>
      <xdr:col>19</xdr:col>
      <xdr:colOff>177800</xdr:colOff>
      <xdr:row>57</xdr:row>
      <xdr:rowOff>165107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82533"/>
          <a:ext cx="889000" cy="45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52783</xdr:rowOff>
    </xdr:from>
    <xdr:to>
      <xdr:col>15</xdr:col>
      <xdr:colOff>50800</xdr:colOff>
      <xdr:row>58</xdr:row>
      <xdr:rowOff>53469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82533"/>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29894</xdr:rowOff>
    </xdr:from>
    <xdr:to>
      <xdr:col>10</xdr:col>
      <xdr:colOff>114300</xdr:colOff>
      <xdr:row>58</xdr:row>
      <xdr:rowOff>53469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3994"/>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78880</xdr:rowOff>
    </xdr:from>
    <xdr:to>
      <xdr:col>24</xdr:col>
      <xdr:colOff>114300</xdr:colOff>
      <xdr:row>58</xdr:row>
      <xdr:rowOff>9030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57307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114307</xdr:rowOff>
    </xdr:from>
    <xdr:to>
      <xdr:col>20</xdr:col>
      <xdr:colOff>38100</xdr:colOff>
      <xdr:row>58</xdr:row>
      <xdr:rowOff>44457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1983</xdr:rowOff>
    </xdr:from>
    <xdr:to>
      <xdr:col>15</xdr:col>
      <xdr:colOff>101600</xdr:colOff>
      <xdr:row>55</xdr:row>
      <xdr:rowOff>103583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94710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2669</xdr:rowOff>
    </xdr:from>
    <xdr:to>
      <xdr:col>10</xdr:col>
      <xdr:colOff>165100</xdr:colOff>
      <xdr:row>58</xdr:row>
      <xdr:rowOff>104269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95396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150544</xdr:rowOff>
    </xdr:from>
    <xdr:to>
      <xdr:col>6</xdr:col>
      <xdr:colOff>38100</xdr:colOff>
      <xdr:row>58</xdr:row>
      <xdr:rowOff>80694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71821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155708</xdr:rowOff>
    </xdr:from>
    <xdr:to>
      <xdr:col>24</xdr:col>
      <xdr:colOff>63500</xdr:colOff>
      <xdr:row>77</xdr:row>
      <xdr:rowOff>20937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85908"/>
          <a:ext cx="838200" cy="3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155708</xdr:rowOff>
    </xdr:from>
    <xdr:to>
      <xdr:col>19</xdr:col>
      <xdr:colOff>177800</xdr:colOff>
      <xdr:row>77</xdr:row>
      <xdr:rowOff>62485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5908"/>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62485</xdr:rowOff>
    </xdr:from>
    <xdr:to>
      <xdr:col>15</xdr:col>
      <xdr:colOff>50800</xdr:colOff>
      <xdr:row>77</xdr:row>
      <xdr:rowOff>119241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4135"/>
          <a:ext cx="8890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119241</xdr:rowOff>
    </xdr:from>
    <xdr:to>
      <xdr:col>10</xdr:col>
      <xdr:colOff>114300</xdr:colOff>
      <xdr:row>77</xdr:row>
      <xdr:rowOff>147599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0891"/>
          <a:ext cx="8890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141587</xdr:rowOff>
    </xdr:from>
    <xdr:to>
      <xdr:col>24</xdr:col>
      <xdr:colOff>114300</xdr:colOff>
      <xdr:row>77</xdr:row>
      <xdr:rowOff>71737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56514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104908</xdr:rowOff>
    </xdr:from>
    <xdr:to>
      <xdr:col>20</xdr:col>
      <xdr:colOff>38100</xdr:colOff>
      <xdr:row>77</xdr:row>
      <xdr:rowOff>35058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11685</xdr:rowOff>
    </xdr:from>
    <xdr:to>
      <xdr:col>15</xdr:col>
      <xdr:colOff>101600</xdr:colOff>
      <xdr:row>77</xdr:row>
      <xdr:rowOff>113285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104412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68441</xdr:rowOff>
    </xdr:from>
    <xdr:to>
      <xdr:col>10</xdr:col>
      <xdr:colOff>165100</xdr:colOff>
      <xdr:row>77</xdr:row>
      <xdr:rowOff>170041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96799</xdr:rowOff>
    </xdr:from>
    <xdr:to>
      <xdr:col>6</xdr:col>
      <xdr:colOff>38100</xdr:colOff>
      <xdr:row>78</xdr:row>
      <xdr:rowOff>26949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18076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123716</xdr:rowOff>
    </xdr:from>
    <xdr:to>
      <xdr:col>24</xdr:col>
      <xdr:colOff>63500</xdr:colOff>
      <xdr:row>97</xdr:row>
      <xdr:rowOff>126994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54366"/>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126994</xdr:rowOff>
    </xdr:from>
    <xdr:to>
      <xdr:col>19</xdr:col>
      <xdr:colOff>177800</xdr:colOff>
      <xdr:row>97</xdr:row>
      <xdr:rowOff>169921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7644"/>
          <a:ext cx="889000" cy="4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169921</xdr:rowOff>
    </xdr:from>
    <xdr:to>
      <xdr:col>15</xdr:col>
      <xdr:colOff>50800</xdr:colOff>
      <xdr:row>98</xdr:row>
      <xdr:rowOff>10449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00571"/>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154147</xdr:rowOff>
    </xdr:from>
    <xdr:to>
      <xdr:col>10</xdr:col>
      <xdr:colOff>114300</xdr:colOff>
      <xdr:row>98</xdr:row>
      <xdr:rowOff>10449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8479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72916</xdr:rowOff>
    </xdr:from>
    <xdr:to>
      <xdr:col>24</xdr:col>
      <xdr:colOff>114300</xdr:colOff>
      <xdr:row>98</xdr:row>
      <xdr:rowOff>3066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159293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76194</xdr:rowOff>
    </xdr:from>
    <xdr:to>
      <xdr:col>20</xdr:col>
      <xdr:colOff>38100</xdr:colOff>
      <xdr:row>98</xdr:row>
      <xdr:rowOff>6344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168921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119121</xdr:rowOff>
    </xdr:from>
    <xdr:to>
      <xdr:col>15</xdr:col>
      <xdr:colOff>101600</xdr:colOff>
      <xdr:row>98</xdr:row>
      <xdr:rowOff>49271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131099</xdr:rowOff>
    </xdr:from>
    <xdr:to>
      <xdr:col>10</xdr:col>
      <xdr:colOff>165100</xdr:colOff>
      <xdr:row>98</xdr:row>
      <xdr:rowOff>61249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103347</xdr:rowOff>
    </xdr:from>
    <xdr:to>
      <xdr:col>6</xdr:col>
      <xdr:colOff>38100</xdr:colOff>
      <xdr:row>98</xdr:row>
      <xdr:rowOff>33497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24624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72753</xdr:rowOff>
    </xdr:from>
    <xdr:to>
      <xdr:col>55</xdr:col>
      <xdr:colOff>0</xdr:colOff>
      <xdr:row>38</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8785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68507</xdr:rowOff>
    </xdr:from>
    <xdr:to>
      <xdr:col>50</xdr:col>
      <xdr:colOff>114300</xdr:colOff>
      <xdr:row>38</xdr:row>
      <xdr:rowOff>84836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836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60343</xdr:rowOff>
    </xdr:from>
    <xdr:to>
      <xdr:col>45</xdr:col>
      <xdr:colOff>177800</xdr:colOff>
      <xdr:row>38</xdr:row>
      <xdr:rowOff>68507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754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41402</xdr:rowOff>
    </xdr:from>
    <xdr:to>
      <xdr:col>41</xdr:col>
      <xdr:colOff>50800</xdr:colOff>
      <xdr:row>38</xdr:row>
      <xdr:rowOff>60343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5650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21953</xdr:rowOff>
    </xdr:from>
    <xdr:to>
      <xdr:col>55</xdr:col>
      <xdr:colOff>50800</xdr:colOff>
      <xdr:row>38</xdr:row>
      <xdr:rowOff>123553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44830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8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17707</xdr:rowOff>
    </xdr:from>
    <xdr:to>
      <xdr:col>46</xdr:col>
      <xdr:colOff>38100</xdr:colOff>
      <xdr:row>38</xdr:row>
      <xdr:rowOff>119307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135834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9543</xdr:rowOff>
    </xdr:from>
    <xdr:to>
      <xdr:col>41</xdr:col>
      <xdr:colOff>101600</xdr:colOff>
      <xdr:row>38</xdr:row>
      <xdr:rowOff>111143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127670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162052</xdr:rowOff>
    </xdr:from>
    <xdr:to>
      <xdr:col>36</xdr:col>
      <xdr:colOff>165100</xdr:colOff>
      <xdr:row>38</xdr:row>
      <xdr:rowOff>92202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108729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138039</xdr:rowOff>
    </xdr:from>
    <xdr:to>
      <xdr:col>55</xdr:col>
      <xdr:colOff>0</xdr:colOff>
      <xdr:row>58</xdr:row>
      <xdr:rowOff>146086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82139"/>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145773</xdr:rowOff>
    </xdr:from>
    <xdr:to>
      <xdr:col>50</xdr:col>
      <xdr:colOff>114300</xdr:colOff>
      <xdr:row>58</xdr:row>
      <xdr:rowOff>146086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8987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145773</xdr:rowOff>
    </xdr:from>
    <xdr:to>
      <xdr:col>45</xdr:col>
      <xdr:colOff>177800</xdr:colOff>
      <xdr:row>58</xdr:row>
      <xdr:rowOff>153797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89873"/>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142192</xdr:rowOff>
    </xdr:from>
    <xdr:to>
      <xdr:col>41</xdr:col>
      <xdr:colOff>50800</xdr:colOff>
      <xdr:row>58</xdr:row>
      <xdr:rowOff>153797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86292"/>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87239</xdr:rowOff>
    </xdr:from>
    <xdr:to>
      <xdr:col>55</xdr:col>
      <xdr:colOff>50800</xdr:colOff>
      <xdr:row>59</xdr:row>
      <xdr:rowOff>17389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95286</xdr:rowOff>
    </xdr:from>
    <xdr:to>
      <xdr:col>50</xdr:col>
      <xdr:colOff>165100</xdr:colOff>
      <xdr:row>59</xdr:row>
      <xdr:rowOff>25436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16563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3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94973</xdr:rowOff>
    </xdr:from>
    <xdr:to>
      <xdr:col>46</xdr:col>
      <xdr:colOff>38100</xdr:colOff>
      <xdr:row>59</xdr:row>
      <xdr:rowOff>25123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16250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3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102997</xdr:rowOff>
    </xdr:from>
    <xdr:to>
      <xdr:col>41</xdr:col>
      <xdr:colOff>101600</xdr:colOff>
      <xdr:row>59</xdr:row>
      <xdr:rowOff>33147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24274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91392</xdr:rowOff>
    </xdr:from>
    <xdr:to>
      <xdr:col>36</xdr:col>
      <xdr:colOff>165100</xdr:colOff>
      <xdr:row>59</xdr:row>
      <xdr:rowOff>21542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12669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89154</xdr:rowOff>
    </xdr:from>
    <xdr:to>
      <xdr:col>55</xdr:col>
      <xdr:colOff>0</xdr:colOff>
      <xdr:row>78</xdr:row>
      <xdr:rowOff>91123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62254"/>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91123</xdr:rowOff>
    </xdr:from>
    <xdr:to>
      <xdr:col>50</xdr:col>
      <xdr:colOff>114300</xdr:colOff>
      <xdr:row>78</xdr:row>
      <xdr:rowOff>95377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4223"/>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95377</xdr:rowOff>
    </xdr:from>
    <xdr:to>
      <xdr:col>45</xdr:col>
      <xdr:colOff>177800</xdr:colOff>
      <xdr:row>78</xdr:row>
      <xdr:rowOff>111989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68477"/>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110413</xdr:rowOff>
    </xdr:from>
    <xdr:to>
      <xdr:col>41</xdr:col>
      <xdr:colOff>50800</xdr:colOff>
      <xdr:row>78</xdr:row>
      <xdr:rowOff>111989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3513"/>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38354</xdr:rowOff>
    </xdr:from>
    <xdr:to>
      <xdr:col>55</xdr:col>
      <xdr:colOff>50800</xdr:colOff>
      <xdr:row>78</xdr:row>
      <xdr:rowOff>139954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124731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40323</xdr:rowOff>
    </xdr:from>
    <xdr:to>
      <xdr:col>50</xdr:col>
      <xdr:colOff>165100</xdr:colOff>
      <xdr:row>78</xdr:row>
      <xdr:rowOff>141923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133050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44577</xdr:rowOff>
    </xdr:from>
    <xdr:to>
      <xdr:col>46</xdr:col>
      <xdr:colOff>38100</xdr:colOff>
      <xdr:row>78</xdr:row>
      <xdr:rowOff>146177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137304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61189</xdr:rowOff>
    </xdr:from>
    <xdr:to>
      <xdr:col>41</xdr:col>
      <xdr:colOff>101600</xdr:colOff>
      <xdr:row>78</xdr:row>
      <xdr:rowOff>162789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59613</xdr:rowOff>
    </xdr:from>
    <xdr:to>
      <xdr:col>36</xdr:col>
      <xdr:colOff>165100</xdr:colOff>
      <xdr:row>78</xdr:row>
      <xdr:rowOff>161213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139083</xdr:rowOff>
    </xdr:from>
    <xdr:to>
      <xdr:col>55</xdr:col>
      <xdr:colOff>0</xdr:colOff>
      <xdr:row>97</xdr:row>
      <xdr:rowOff>9706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98283"/>
          <a:ext cx="8382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159331</xdr:rowOff>
    </xdr:from>
    <xdr:to>
      <xdr:col>50</xdr:col>
      <xdr:colOff>114300</xdr:colOff>
      <xdr:row>97</xdr:row>
      <xdr:rowOff>9706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18531"/>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67611</xdr:rowOff>
    </xdr:from>
    <xdr:to>
      <xdr:col>45</xdr:col>
      <xdr:colOff>177800</xdr:colOff>
      <xdr:row>96</xdr:row>
      <xdr:rowOff>159331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26811"/>
          <a:ext cx="8890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41928</xdr:rowOff>
    </xdr:from>
    <xdr:to>
      <xdr:col>41</xdr:col>
      <xdr:colOff>50800</xdr:colOff>
      <xdr:row>96</xdr:row>
      <xdr:rowOff>67611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29678"/>
          <a:ext cx="889000" cy="1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88283</xdr:rowOff>
    </xdr:from>
    <xdr:to>
      <xdr:col>55</xdr:col>
      <xdr:colOff>50800</xdr:colOff>
      <xdr:row>97</xdr:row>
      <xdr:rowOff>18433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3210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130356</xdr:rowOff>
    </xdr:from>
    <xdr:to>
      <xdr:col>50</xdr:col>
      <xdr:colOff>165100</xdr:colOff>
      <xdr:row>97</xdr:row>
      <xdr:rowOff>60506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51633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108531</xdr:rowOff>
    </xdr:from>
    <xdr:to>
      <xdr:col>46</xdr:col>
      <xdr:colOff>38100</xdr:colOff>
      <xdr:row>97</xdr:row>
      <xdr:rowOff>38681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16811</xdr:rowOff>
    </xdr:from>
    <xdr:to>
      <xdr:col>41</xdr:col>
      <xdr:colOff>101600</xdr:colOff>
      <xdr:row>96</xdr:row>
      <xdr:rowOff>118411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162578</xdr:rowOff>
    </xdr:from>
    <xdr:to>
      <xdr:col>36</xdr:col>
      <xdr:colOff>165100</xdr:colOff>
      <xdr:row>95</xdr:row>
      <xdr:rowOff>92728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109255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64899</xdr:rowOff>
    </xdr:from>
    <xdr:to>
      <xdr:col>85</xdr:col>
      <xdr:colOff>127000</xdr:colOff>
      <xdr:row>37</xdr:row>
      <xdr:rowOff>91923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08549"/>
          <a:ext cx="8382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142361</xdr:rowOff>
    </xdr:from>
    <xdr:to>
      <xdr:col>81</xdr:col>
      <xdr:colOff>50800</xdr:colOff>
      <xdr:row>37</xdr:row>
      <xdr:rowOff>64899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14561"/>
          <a:ext cx="889000" cy="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74908</xdr:rowOff>
    </xdr:from>
    <xdr:to>
      <xdr:col>76</xdr:col>
      <xdr:colOff>114300</xdr:colOff>
      <xdr:row>36</xdr:row>
      <xdr:rowOff>142361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47108"/>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74908</xdr:rowOff>
    </xdr:from>
    <xdr:to>
      <xdr:col>71</xdr:col>
      <xdr:colOff>177800</xdr:colOff>
      <xdr:row>37</xdr:row>
      <xdr:rowOff>131111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47108"/>
          <a:ext cx="889000" cy="2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41123</xdr:rowOff>
    </xdr:from>
    <xdr:to>
      <xdr:col>85</xdr:col>
      <xdr:colOff>177800</xdr:colOff>
      <xdr:row>37</xdr:row>
      <xdr:rowOff>142723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127500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14099</xdr:rowOff>
    </xdr:from>
    <xdr:to>
      <xdr:col>81</xdr:col>
      <xdr:colOff>101600</xdr:colOff>
      <xdr:row>37</xdr:row>
      <xdr:rowOff>115699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106826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91561</xdr:rowOff>
    </xdr:from>
    <xdr:to>
      <xdr:col>76</xdr:col>
      <xdr:colOff>165100</xdr:colOff>
      <xdr:row>37</xdr:row>
      <xdr:rowOff>21711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24108</xdr:rowOff>
    </xdr:from>
    <xdr:to>
      <xdr:col>72</xdr:col>
      <xdr:colOff>38100</xdr:colOff>
      <xdr:row>36</xdr:row>
      <xdr:rowOff>125708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142235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80311</xdr:rowOff>
    </xdr:from>
    <xdr:to>
      <xdr:col>67</xdr:col>
      <xdr:colOff>101600</xdr:colOff>
      <xdr:row>38</xdr:row>
      <xdr:rowOff>10461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103810</xdr:rowOff>
    </xdr:from>
    <xdr:to>
      <xdr:col>85</xdr:col>
      <xdr:colOff>127000</xdr:colOff>
      <xdr:row>56</xdr:row>
      <xdr:rowOff>32693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019210"/>
          <a:ext cx="838200" cy="6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103810</xdr:rowOff>
    </xdr:from>
    <xdr:to>
      <xdr:col>81</xdr:col>
      <xdr:colOff>50800</xdr:colOff>
      <xdr:row>56</xdr:row>
      <xdr:rowOff>39276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019210"/>
          <a:ext cx="889000" cy="6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39276</xdr:rowOff>
    </xdr:from>
    <xdr:to>
      <xdr:col>76</xdr:col>
      <xdr:colOff>114300</xdr:colOff>
      <xdr:row>57</xdr:row>
      <xdr:rowOff>107271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40476"/>
          <a:ext cx="889000" cy="2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107271</xdr:rowOff>
    </xdr:from>
    <xdr:to>
      <xdr:col>71</xdr:col>
      <xdr:colOff>177800</xdr:colOff>
      <xdr:row>57</xdr:row>
      <xdr:rowOff>124854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79921"/>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153343</xdr:rowOff>
    </xdr:from>
    <xdr:to>
      <xdr:col>85</xdr:col>
      <xdr:colOff>177800</xdr:colOff>
      <xdr:row>56</xdr:row>
      <xdr:rowOff>83493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4770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3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53010</xdr:rowOff>
    </xdr:from>
    <xdr:to>
      <xdr:col>81</xdr:col>
      <xdr:colOff>101600</xdr:colOff>
      <xdr:row>52</xdr:row>
      <xdr:rowOff>154610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171137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7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159926</xdr:rowOff>
    </xdr:from>
    <xdr:to>
      <xdr:col>76</xdr:col>
      <xdr:colOff>165100</xdr:colOff>
      <xdr:row>56</xdr:row>
      <xdr:rowOff>90076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106603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56471</xdr:rowOff>
    </xdr:from>
    <xdr:to>
      <xdr:col>72</xdr:col>
      <xdr:colOff>38100</xdr:colOff>
      <xdr:row>57</xdr:row>
      <xdr:rowOff>158071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149198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74054</xdr:rowOff>
    </xdr:from>
    <xdr:to>
      <xdr:col>67</xdr:col>
      <xdr:colOff>101600</xdr:colOff>
      <xdr:row>58</xdr:row>
      <xdr:rowOff>4204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166781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36812</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1362"/>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163018</xdr:rowOff>
    </xdr:from>
    <xdr:to>
      <xdr:col>81</xdr:col>
      <xdr:colOff>50800</xdr:colOff>
      <xdr:row>79</xdr:row>
      <xdr:rowOff>36812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36118"/>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163018</xdr:rowOff>
    </xdr:from>
    <xdr:to>
      <xdr:col>76</xdr:col>
      <xdr:colOff>114300</xdr:colOff>
      <xdr:row>79</xdr:row>
      <xdr:rowOff>17151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6118"/>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17151</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61701"/>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157462</xdr:rowOff>
    </xdr:from>
    <xdr:to>
      <xdr:col>81</xdr:col>
      <xdr:colOff>101600</xdr:colOff>
      <xdr:row>79</xdr:row>
      <xdr:rowOff>87612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78739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112218</xdr:rowOff>
    </xdr:from>
    <xdr:to>
      <xdr:col>76</xdr:col>
      <xdr:colOff>165100</xdr:colOff>
      <xdr:row>79</xdr:row>
      <xdr:rowOff>42368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33495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137801</xdr:rowOff>
    </xdr:from>
    <xdr:to>
      <xdr:col>72</xdr:col>
      <xdr:colOff>38100</xdr:colOff>
      <xdr:row>79</xdr:row>
      <xdr:rowOff>67951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59078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79701</xdr:rowOff>
    </xdr:from>
    <xdr:to>
      <xdr:col>85</xdr:col>
      <xdr:colOff>127000</xdr:colOff>
      <xdr:row>97</xdr:row>
      <xdr:rowOff>104267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10351"/>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104267</xdr:rowOff>
    </xdr:from>
    <xdr:to>
      <xdr:col>81</xdr:col>
      <xdr:colOff>50800</xdr:colOff>
      <xdr:row>97</xdr:row>
      <xdr:rowOff>117030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491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117030</xdr:rowOff>
    </xdr:from>
    <xdr:to>
      <xdr:col>76</xdr:col>
      <xdr:colOff>114300</xdr:colOff>
      <xdr:row>97</xdr:row>
      <xdr:rowOff>147740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7680"/>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137871</xdr:rowOff>
    </xdr:from>
    <xdr:to>
      <xdr:col>71</xdr:col>
      <xdr:colOff>177800</xdr:colOff>
      <xdr:row>97</xdr:row>
      <xdr:rowOff>147740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68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28901</xdr:rowOff>
    </xdr:from>
    <xdr:to>
      <xdr:col>85</xdr:col>
      <xdr:colOff>177800</xdr:colOff>
      <xdr:row>97</xdr:row>
      <xdr:rowOff>130501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53467</xdr:rowOff>
    </xdr:from>
    <xdr:to>
      <xdr:col>81</xdr:col>
      <xdr:colOff>101600</xdr:colOff>
      <xdr:row>97</xdr:row>
      <xdr:rowOff>155067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66230</xdr:rowOff>
    </xdr:from>
    <xdr:to>
      <xdr:col>76</xdr:col>
      <xdr:colOff>165100</xdr:colOff>
      <xdr:row>97</xdr:row>
      <xdr:rowOff>167830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96940</xdr:rowOff>
    </xdr:from>
    <xdr:to>
      <xdr:col>72</xdr:col>
      <xdr:colOff>38100</xdr:colOff>
      <xdr:row>98</xdr:row>
      <xdr:rowOff>27090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18217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87071</xdr:rowOff>
    </xdr:from>
    <xdr:to>
      <xdr:col>67</xdr:col>
      <xdr:colOff>101600</xdr:colOff>
      <xdr:row>98</xdr:row>
      <xdr:rowOff>17221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議会費、労働費及び教育費を除く項目で類似団体平均と比較して低い状況となっている。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令和４年度の特徴としては、公共施設の老朽化が進んでいるため、建替等の更新整備等に向けて公共施設等整備基金積立をしたことにより総務費が増加した。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松田小学校新校舎建設事業完了により教育費が減少したが、松田小学校校舎解体や松田小学校太陽光発電設備整備工事に伴い類似団体内平均よりも上回っている。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近年は、大型公共施設整備事業に係る公債費が増加傾向にあるため、計画的な財政運営が必要である。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財政調整基金は令和２年度から継続して積立てをしているため、増加している。実質収支額は公債費、物件費及び扶助費の歳出が増となったため、対前年度比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ポイント減少となったが、継続的に黒字を確保している。実質単年度収支は、令和４年度の単年度収支が減となったため、減少している。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連結実質赤字比率において、過去赤字額が算出されたことはなく、常に黒字で推移している。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令和４年度の黒字額の標準財政規模比を見ると一般会計では、対前年度比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ポイントの減となっている。その要因は、公債費、物件費及び扶助費の歳出が増となったことによるところが大きい。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5733697</v>
      </c>
      <c r="BO4" s="449"/>
      <c r="BP4" s="449"/>
      <c r="BQ4" s="449"/>
      <c r="BR4" s="449"/>
      <c r="BS4" s="449"/>
      <c r="BT4" s="449"/>
      <c r="BU4" s="450"/>
      <c r="BV4" s="448">
        <v>7143485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v>
      </c>
      <c r="CU4" s="589"/>
      <c r="CV4" s="589"/>
      <c r="CW4" s="589"/>
      <c r="CX4" s="589"/>
      <c r="CY4" s="589"/>
      <c r="CZ4" s="589"/>
      <c r="DA4" s="590"/>
      <c r="DB4" s="588">
        <v>15.4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5265852</v>
      </c>
      <c r="BO5" s="420"/>
      <c r="BP5" s="420"/>
      <c r="BQ5" s="420"/>
      <c r="BR5" s="420"/>
      <c r="BS5" s="420"/>
      <c r="BT5" s="420"/>
      <c r="BU5" s="421"/>
      <c r="BV5" s="419">
        <v>6617507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81.3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467845</v>
      </c>
      <c r="BO6" s="420"/>
      <c r="BP6" s="420"/>
      <c r="BQ6" s="420"/>
      <c r="BR6" s="420"/>
      <c r="BS6" s="420"/>
      <c r="BT6" s="420"/>
      <c r="BU6" s="421"/>
      <c r="BV6" s="419">
        <v>525978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88.5</v>
      </c>
      <c r="CU6" s="563"/>
      <c r="CV6" s="563"/>
      <c r="CW6" s="563"/>
      <c r="CX6" s="563"/>
      <c r="CY6" s="563"/>
      <c r="CZ6" s="563"/>
      <c r="DA6" s="564"/>
      <c r="DB6" s="562">
        <v>85.7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82668</v>
      </c>
      <c r="BO7" s="420"/>
      <c r="BP7" s="420"/>
      <c r="BQ7" s="420"/>
      <c r="BR7" s="420"/>
      <c r="BS7" s="420"/>
      <c r="BT7" s="420"/>
      <c r="BU7" s="421"/>
      <c r="BV7" s="419">
        <v>20994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3212368</v>
      </c>
      <c r="CU7" s="420"/>
      <c r="CV7" s="420"/>
      <c r="CW7" s="420"/>
      <c r="CX7" s="420"/>
      <c r="CY7" s="420"/>
      <c r="CZ7" s="420"/>
      <c r="DA7" s="421"/>
      <c r="DB7" s="419">
        <v>3270895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385177</v>
      </c>
      <c r="BO8" s="420"/>
      <c r="BP8" s="420"/>
      <c r="BQ8" s="420"/>
      <c r="BR8" s="420"/>
      <c r="BS8" s="420"/>
      <c r="BT8" s="420"/>
      <c r="BU8" s="421"/>
      <c r="BV8" s="419">
        <v>504984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10836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-119807</v>
      </c>
      <c r="BO9" s="420"/>
      <c r="BP9" s="420"/>
      <c r="BQ9" s="420"/>
      <c r="BR9" s="420"/>
      <c r="BS9" s="420"/>
      <c r="BT9" s="420"/>
      <c r="BU9" s="421"/>
      <c r="BV9" s="419">
        <v>133403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11171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100013</v>
      </c>
      <c r="BO10" s="420"/>
      <c r="BP10" s="420"/>
      <c r="BQ10" s="420"/>
      <c r="BR10" s="420"/>
      <c r="BS10" s="420"/>
      <c r="BT10" s="420"/>
      <c r="BU10" s="421"/>
      <c r="BV10" s="419">
        <v>225040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10616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10480</v>
      </c>
      <c r="S13" s="507"/>
      <c r="T13" s="507"/>
      <c r="U13" s="507"/>
      <c r="V13" s="508"/>
      <c r="W13" s="509" t="s">
        <v>140</v>
      </c>
      <c r="X13" s="405"/>
      <c r="Y13" s="405"/>
      <c r="Z13" s="405"/>
      <c r="AA13" s="405"/>
      <c r="AB13" s="406"/>
      <c r="AC13" s="372">
        <v>131</v>
      </c>
      <c r="AD13" s="373"/>
      <c r="AE13" s="373"/>
      <c r="AF13" s="373"/>
      <c r="AG13" s="374"/>
      <c r="AH13" s="372">
        <v>157</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-19794</v>
      </c>
      <c r="BO13" s="420"/>
      <c r="BP13" s="420"/>
      <c r="BQ13" s="420"/>
      <c r="BR13" s="420"/>
      <c r="BS13" s="420"/>
      <c r="BT13" s="420"/>
      <c r="BU13" s="421"/>
      <c r="BV13" s="419">
        <v>358443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5.7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10756</v>
      </c>
      <c r="S14" s="507"/>
      <c r="T14" s="507"/>
      <c r="U14" s="507"/>
      <c r="V14" s="508"/>
      <c r="W14" s="510"/>
      <c r="X14" s="408"/>
      <c r="Y14" s="408"/>
      <c r="Z14" s="408"/>
      <c r="AA14" s="408"/>
      <c r="AB14" s="409"/>
      <c r="AC14" s="499">
        <v>2.6</v>
      </c>
      <c r="AD14" s="500"/>
      <c r="AE14" s="500"/>
      <c r="AF14" s="500"/>
      <c r="AG14" s="501"/>
      <c r="AH14" s="499">
        <v>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16.3</v>
      </c>
      <c r="CU14" s="517"/>
      <c r="CV14" s="517"/>
      <c r="CW14" s="517"/>
      <c r="CX14" s="517"/>
      <c r="CY14" s="517"/>
      <c r="CZ14" s="517"/>
      <c r="DA14" s="518"/>
      <c r="DB14" s="516">
        <v>33.9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10671</v>
      </c>
      <c r="S15" s="507"/>
      <c r="T15" s="507"/>
      <c r="U15" s="507"/>
      <c r="V15" s="508"/>
      <c r="W15" s="509" t="s">
        <v>147</v>
      </c>
      <c r="X15" s="405"/>
      <c r="Y15" s="405"/>
      <c r="Z15" s="405"/>
      <c r="AA15" s="405"/>
      <c r="AB15" s="406"/>
      <c r="AC15" s="372">
        <v>1257</v>
      </c>
      <c r="AD15" s="373"/>
      <c r="AE15" s="373"/>
      <c r="AF15" s="373"/>
      <c r="AG15" s="374"/>
      <c r="AH15" s="372">
        <v>1306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1526260</v>
      </c>
      <c r="BO15" s="449"/>
      <c r="BP15" s="449"/>
      <c r="BQ15" s="449"/>
      <c r="BR15" s="449"/>
      <c r="BS15" s="449"/>
      <c r="BT15" s="449"/>
      <c r="BU15" s="450"/>
      <c r="BV15" s="448">
        <v>1439949</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24.8</v>
      </c>
      <c r="AD16" s="500"/>
      <c r="AE16" s="500"/>
      <c r="AF16" s="500"/>
      <c r="AG16" s="501"/>
      <c r="AH16" s="499">
        <v>25.2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2730591</v>
      </c>
      <c r="BO16" s="420"/>
      <c r="BP16" s="420"/>
      <c r="BQ16" s="420"/>
      <c r="BR16" s="420"/>
      <c r="BS16" s="420"/>
      <c r="BT16" s="420"/>
      <c r="BU16" s="421"/>
      <c r="BV16" s="419">
        <v>2635115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3678</v>
      </c>
      <c r="AD17" s="373"/>
      <c r="AE17" s="373"/>
      <c r="AF17" s="373"/>
      <c r="AG17" s="374"/>
      <c r="AH17" s="372">
        <v>3728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1940755</v>
      </c>
      <c r="BO17" s="420"/>
      <c r="BP17" s="420"/>
      <c r="BQ17" s="420"/>
      <c r="BR17" s="420"/>
      <c r="BS17" s="420"/>
      <c r="BT17" s="420"/>
      <c r="BU17" s="421"/>
      <c r="BV17" s="419">
        <v>1825520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37.75</v>
      </c>
      <c r="M18" s="472"/>
      <c r="N18" s="472"/>
      <c r="O18" s="472"/>
      <c r="P18" s="472"/>
      <c r="Q18" s="472"/>
      <c r="R18" s="473"/>
      <c r="S18" s="473"/>
      <c r="T18" s="473"/>
      <c r="U18" s="473"/>
      <c r="V18" s="474"/>
      <c r="W18" s="490"/>
      <c r="X18" s="491"/>
      <c r="Y18" s="491"/>
      <c r="Z18" s="491"/>
      <c r="AA18" s="491"/>
      <c r="AB18" s="515"/>
      <c r="AC18" s="389">
        <v>72.599999999999994</v>
      </c>
      <c r="AD18" s="390"/>
      <c r="AE18" s="390"/>
      <c r="AF18" s="390"/>
      <c r="AG18" s="475"/>
      <c r="AH18" s="389">
        <v>71.8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2842274</v>
      </c>
      <c r="BO18" s="420"/>
      <c r="BP18" s="420"/>
      <c r="BQ18" s="420"/>
      <c r="BR18" s="420"/>
      <c r="BS18" s="420"/>
      <c r="BT18" s="420"/>
      <c r="BU18" s="421"/>
      <c r="BV18" s="419">
        <v>2762088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287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3965821</v>
      </c>
      <c r="BO19" s="420"/>
      <c r="BP19" s="420"/>
      <c r="BQ19" s="420"/>
      <c r="BR19" s="420"/>
      <c r="BS19" s="420"/>
      <c r="BT19" s="420"/>
      <c r="BU19" s="421"/>
      <c r="BV19" s="419">
        <v>3955667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4572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5604331</v>
      </c>
      <c r="BO22" s="449"/>
      <c r="BP22" s="449"/>
      <c r="BQ22" s="449"/>
      <c r="BR22" s="449"/>
      <c r="BS22" s="449"/>
      <c r="BT22" s="449"/>
      <c r="BU22" s="450"/>
      <c r="BV22" s="448">
        <v>5630767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4933760</v>
      </c>
      <c r="BO23" s="420"/>
      <c r="BP23" s="420"/>
      <c r="BQ23" s="420"/>
      <c r="BR23" s="420"/>
      <c r="BS23" s="420"/>
      <c r="BT23" s="420"/>
      <c r="BU23" s="421"/>
      <c r="BV23" s="419">
        <v>4903038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7470</v>
      </c>
      <c r="R24" s="373"/>
      <c r="S24" s="373"/>
      <c r="T24" s="373"/>
      <c r="U24" s="373"/>
      <c r="V24" s="374"/>
      <c r="W24" s="462"/>
      <c r="X24" s="399"/>
      <c r="Y24" s="400"/>
      <c r="Z24" s="375" t="s">
        <v>172</v>
      </c>
      <c r="AA24" s="376"/>
      <c r="AB24" s="376"/>
      <c r="AC24" s="376"/>
      <c r="AD24" s="376"/>
      <c r="AE24" s="376"/>
      <c r="AF24" s="376"/>
      <c r="AG24" s="377"/>
      <c r="AH24" s="372">
        <v>91</v>
      </c>
      <c r="AI24" s="373"/>
      <c r="AJ24" s="373"/>
      <c r="AK24" s="373"/>
      <c r="AL24" s="374"/>
      <c r="AM24" s="372">
        <v>270361</v>
      </c>
      <c r="AN24" s="373"/>
      <c r="AO24" s="373"/>
      <c r="AP24" s="373"/>
      <c r="AQ24" s="373"/>
      <c r="AR24" s="374"/>
      <c r="AS24" s="372">
        <v>2971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3163157</v>
      </c>
      <c r="BO24" s="420"/>
      <c r="BP24" s="420"/>
      <c r="BQ24" s="420"/>
      <c r="BR24" s="420"/>
      <c r="BS24" s="420"/>
      <c r="BT24" s="420"/>
      <c r="BU24" s="421"/>
      <c r="BV24" s="419">
        <v>3029732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6130</v>
      </c>
      <c r="R25" s="373"/>
      <c r="S25" s="373"/>
      <c r="T25" s="373"/>
      <c r="U25" s="373"/>
      <c r="V25" s="374"/>
      <c r="W25" s="462"/>
      <c r="X25" s="399"/>
      <c r="Y25" s="400"/>
      <c r="Z25" s="375" t="s">
        <v>175</v>
      </c>
      <c r="AA25" s="376"/>
      <c r="AB25" s="376"/>
      <c r="AC25" s="376"/>
      <c r="AD25" s="376"/>
      <c r="AE25" s="376"/>
      <c r="AF25" s="376"/>
      <c r="AG25" s="377"/>
      <c r="AH25" s="372" t="s">
        <v>129</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603520</v>
      </c>
      <c r="BO25" s="449"/>
      <c r="BP25" s="449"/>
      <c r="BQ25" s="449"/>
      <c r="BR25" s="449"/>
      <c r="BS25" s="449"/>
      <c r="BT25" s="449"/>
      <c r="BU25" s="450"/>
      <c r="BV25" s="448">
        <v>669587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5820</v>
      </c>
      <c r="R26" s="373"/>
      <c r="S26" s="373"/>
      <c r="T26" s="373"/>
      <c r="U26" s="373"/>
      <c r="V26" s="374"/>
      <c r="W26" s="462"/>
      <c r="X26" s="399"/>
      <c r="Y26" s="400"/>
      <c r="Z26" s="375" t="s">
        <v>179</v>
      </c>
      <c r="AA26" s="430"/>
      <c r="AB26" s="430"/>
      <c r="AC26" s="430"/>
      <c r="AD26" s="430"/>
      <c r="AE26" s="430"/>
      <c r="AF26" s="430"/>
      <c r="AG26" s="431"/>
      <c r="AH26" s="372" t="s">
        <v>129</v>
      </c>
      <c r="AI26" s="373"/>
      <c r="AJ26" s="373"/>
      <c r="AK26" s="373"/>
      <c r="AL26" s="374"/>
      <c r="AM26" s="372" t="s">
        <v>176</v>
      </c>
      <c r="AN26" s="373"/>
      <c r="AO26" s="373"/>
      <c r="AP26" s="373"/>
      <c r="AQ26" s="373"/>
      <c r="AR26" s="374"/>
      <c r="AS26" s="372" t="s">
        <v>176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3500</v>
      </c>
      <c r="R27" s="373"/>
      <c r="S27" s="373"/>
      <c r="T27" s="373"/>
      <c r="U27" s="373"/>
      <c r="V27" s="374"/>
      <c r="W27" s="462"/>
      <c r="X27" s="399"/>
      <c r="Y27" s="400"/>
      <c r="Z27" s="375" t="s">
        <v>182</v>
      </c>
      <c r="AA27" s="376"/>
      <c r="AB27" s="376"/>
      <c r="AC27" s="376"/>
      <c r="AD27" s="376"/>
      <c r="AE27" s="376"/>
      <c r="AF27" s="376"/>
      <c r="AG27" s="377"/>
      <c r="AH27" s="372">
        <v>10</v>
      </c>
      <c r="AI27" s="373"/>
      <c r="AJ27" s="373"/>
      <c r="AK27" s="373"/>
      <c r="AL27" s="374"/>
      <c r="AM27" s="372">
        <v>24500</v>
      </c>
      <c r="AN27" s="373"/>
      <c r="AO27" s="373"/>
      <c r="AP27" s="373"/>
      <c r="AQ27" s="373"/>
      <c r="AR27" s="374"/>
      <c r="AS27" s="372">
        <v>2450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366877</v>
      </c>
      <c r="BO27" s="454"/>
      <c r="BP27" s="454"/>
      <c r="BQ27" s="454"/>
      <c r="BR27" s="454"/>
      <c r="BS27" s="454"/>
      <c r="BT27" s="454"/>
      <c r="BU27" s="455"/>
      <c r="BV27" s="453">
        <v>366875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2700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129</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1495730</v>
      </c>
      <c r="BO28" s="449"/>
      <c r="BP28" s="449"/>
      <c r="BQ28" s="449"/>
      <c r="BR28" s="449"/>
      <c r="BS28" s="449"/>
      <c r="BT28" s="449"/>
      <c r="BU28" s="450"/>
      <c r="BV28" s="448">
        <v>1195717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10</v>
      </c>
      <c r="M29" s="373"/>
      <c r="N29" s="373"/>
      <c r="O29" s="373"/>
      <c r="P29" s="374"/>
      <c r="Q29" s="372">
        <v>2500</v>
      </c>
      <c r="R29" s="373"/>
      <c r="S29" s="373"/>
      <c r="T29" s="373"/>
      <c r="U29" s="373"/>
      <c r="V29" s="374"/>
      <c r="W29" s="463"/>
      <c r="X29" s="464"/>
      <c r="Y29" s="465"/>
      <c r="Z29" s="375" t="s">
        <v>188</v>
      </c>
      <c r="AA29" s="376"/>
      <c r="AB29" s="376"/>
      <c r="AC29" s="376"/>
      <c r="AD29" s="376"/>
      <c r="AE29" s="376"/>
      <c r="AF29" s="376"/>
      <c r="AG29" s="377"/>
      <c r="AH29" s="372">
        <v>101</v>
      </c>
      <c r="AI29" s="373"/>
      <c r="AJ29" s="373"/>
      <c r="AK29" s="373"/>
      <c r="AL29" s="374"/>
      <c r="AM29" s="372">
        <v>294861</v>
      </c>
      <c r="AN29" s="373"/>
      <c r="AO29" s="373"/>
      <c r="AP29" s="373"/>
      <c r="AQ29" s="373"/>
      <c r="AR29" s="374"/>
      <c r="AS29" s="372">
        <v>2919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785</v>
      </c>
      <c r="BO29" s="420"/>
      <c r="BP29" s="420"/>
      <c r="BQ29" s="420"/>
      <c r="BR29" s="420"/>
      <c r="BS29" s="420"/>
      <c r="BT29" s="420"/>
      <c r="BU29" s="421"/>
      <c r="BV29" s="419">
        <v>785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497858</v>
      </c>
      <c r="BO30" s="454"/>
      <c r="BP30" s="454"/>
      <c r="BQ30" s="454"/>
      <c r="BR30" s="454"/>
      <c r="BS30" s="454"/>
      <c r="BT30" s="454"/>
      <c r="BU30" s="455"/>
      <c r="BV30" s="453">
        <v>397241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南足柄市外五ケ市町組合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有限会社　みやまの里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用地取得特別会計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寄簡易水道事業特別会計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松田町外二ヶ町組合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足柄上衛生組合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足柄東部清掃組合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松田町外三ケ町組合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神奈川県市町村職員退職手当組合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神奈川県後期高齢者医療広域連合（一般会計）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神奈川県後期高齢者医療広域連合（特別会計）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神奈川県町村情報システム共同事業組合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5hQmEbXO2UKFhEqmHbQlmz4TIQsfVykL/N2sL+IrA1Fq2Py0v6x269IktXIArfGrXPTkF7UlztJCjbPxoWWkw==" saltValue="mAAIFcF/z2OL5nRAXfN0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556</v>
      </c>
      <c r="D34" s="1151"/>
      <c r="E34" s="1152"/>
      <c r="F34" s="32">
        <v>14.51</v>
      </c>
      <c r="G34" s="33">
        <v>15.24</v>
      </c>
      <c r="H34" s="33">
        <v>15.24</v>
      </c>
      <c r="I34" s="33">
        <v>14.59</v>
      </c>
      <c r="J34" s="34">
        <v>15.72</v>
      </c>
      <c r="K34" s="22"/>
      <c r="L34" s="22"/>
      <c r="M34" s="22"/>
      <c r="N34" s="22"/>
      <c r="O34" s="22"/>
      <c r="P34" s="22"/>
    </row>
    <row r="35" spans="1:16" ht="39" customHeight="1" x14ac:dyDescent="0.2">
      <c r="A35" s="22"/>
      <c r="B35" s="35"/>
      <c r="C35" s="1145" t="s">
        <v>557</v>
      </c>
      <c r="D35" s="1146"/>
      <c r="E35" s="1147"/>
      <c r="F35" s="36">
        <v>5.1100000000000003</v>
      </c>
      <c r="G35" s="37">
        <v>7.19</v>
      </c>
      <c r="H35" s="37">
        <v>12.28</v>
      </c>
      <c r="I35" s="37">
        <v>15.43</v>
      </c>
      <c r="J35" s="38">
        <v>11.98</v>
      </c>
      <c r="K35" s="22"/>
      <c r="L35" s="22"/>
      <c r="M35" s="22"/>
      <c r="N35" s="22"/>
      <c r="O35" s="22"/>
      <c r="P35" s="22"/>
    </row>
    <row r="36" spans="1:16" ht="39" customHeight="1" x14ac:dyDescent="0.2">
      <c r="A36" s="22"/>
      <c r="B36" s="35"/>
      <c r="C36" s="1145" t="s">
        <v>558</v>
      </c>
      <c r="D36" s="1146"/>
      <c r="E36" s="1147"/>
      <c r="F36" s="36">
        <v>3.08</v>
      </c>
      <c r="G36" s="37">
        <v>2.86</v>
      </c>
      <c r="H36" s="37">
        <v>2.2200000000000002</v>
      </c>
      <c r="I36" s="37">
        <v>1.57</v>
      </c>
      <c r="J36" s="38">
        <v>2.65</v>
      </c>
      <c r="K36" s="22"/>
      <c r="L36" s="22"/>
      <c r="M36" s="22"/>
      <c r="N36" s="22"/>
      <c r="O36" s="22"/>
      <c r="P36" s="22"/>
    </row>
    <row r="37" spans="1:16" ht="39" customHeight="1" x14ac:dyDescent="0.2">
      <c r="A37" s="22"/>
      <c r="B37" s="35"/>
      <c r="C37" s="1145" t="s">
        <v>559</v>
      </c>
      <c r="D37" s="1146"/>
      <c r="E37" s="1147"/>
      <c r="F37" s="36">
        <v>1.34</v>
      </c>
      <c r="G37" s="37">
        <v>2.82</v>
      </c>
      <c r="H37" s="37">
        <v>2.56</v>
      </c>
      <c r="I37" s="37">
        <v>1.82</v>
      </c>
      <c r="J37" s="38">
        <v>1.38</v>
      </c>
      <c r="K37" s="22"/>
      <c r="L37" s="22"/>
      <c r="M37" s="22"/>
      <c r="N37" s="22"/>
      <c r="O37" s="22"/>
      <c r="P37" s="22"/>
    </row>
    <row r="38" spans="1:16" ht="39" customHeight="1" x14ac:dyDescent="0.2">
      <c r="A38" s="22"/>
      <c r="B38" s="35"/>
      <c r="C38" s="1145" t="s">
        <v>560</v>
      </c>
      <c r="D38" s="1146"/>
      <c r="E38" s="1147"/>
      <c r="F38" s="36">
        <v>0.4</v>
      </c>
      <c r="G38" s="37">
        <v>0.15</v>
      </c>
      <c r="H38" s="37">
        <v>0.15</v>
      </c>
      <c r="I38" s="37">
        <v>0.16</v>
      </c>
      <c r="J38" s="38">
        <v>0.38</v>
      </c>
      <c r="K38" s="22"/>
      <c r="L38" s="22"/>
      <c r="M38" s="22"/>
      <c r="N38" s="22"/>
      <c r="O38" s="22"/>
      <c r="P38" s="22"/>
    </row>
    <row r="39" spans="1:16" ht="39" customHeight="1" x14ac:dyDescent="0.2">
      <c r="A39" s="22"/>
      <c r="B39" s="35"/>
      <c r="C39" s="1145" t="s">
        <v>561</v>
      </c>
      <c r="D39" s="1146"/>
      <c r="E39" s="1147"/>
      <c r="F39" s="36">
        <v>0.51</v>
      </c>
      <c r="G39" s="37">
        <v>0.97</v>
      </c>
      <c r="H39" s="37">
        <v>0.49</v>
      </c>
      <c r="I39" s="37">
        <v>0.57999999999999996</v>
      </c>
      <c r="J39" s="38">
        <v>0.25</v>
      </c>
      <c r="K39" s="22"/>
      <c r="L39" s="22"/>
      <c r="M39" s="22"/>
      <c r="N39" s="22"/>
      <c r="O39" s="22"/>
      <c r="P39" s="22"/>
    </row>
    <row r="40" spans="1:16" ht="39" customHeight="1" x14ac:dyDescent="0.2">
      <c r="A40" s="22"/>
      <c r="B40" s="35"/>
      <c r="C40" s="1145" t="s">
        <v>562</v>
      </c>
      <c r="D40" s="1146"/>
      <c r="E40" s="1147"/>
      <c r="F40" s="36">
        <v>0.45</v>
      </c>
      <c r="G40" s="37">
        <v>0.56000000000000005</v>
      </c>
      <c r="H40" s="37">
        <v>0.56999999999999995</v>
      </c>
      <c r="I40" s="37">
        <v>0.38</v>
      </c>
      <c r="J40" s="38">
        <v>0.17</v>
      </c>
      <c r="K40" s="22"/>
      <c r="L40" s="22"/>
      <c r="M40" s="22"/>
      <c r="N40" s="22"/>
      <c r="O40" s="22"/>
      <c r="P40" s="22"/>
    </row>
    <row r="41" spans="1:16" ht="39" customHeight="1" x14ac:dyDescent="0.2">
      <c r="A41" s="22"/>
      <c r="B41" s="35"/>
      <c r="C41" s="1145" t="s">
        <v>563</v>
      </c>
      <c r="D41" s="1146"/>
      <c r="E41" s="1147"/>
      <c r="F41" s="36">
        <v>0.16</v>
      </c>
      <c r="G41" s="37">
        <v>0.11</v>
      </c>
      <c r="H41" s="37">
        <v>0.26</v>
      </c>
      <c r="I41" s="37">
        <v>0.15</v>
      </c>
      <c r="J41" s="38">
        <v>0.06</v>
      </c>
      <c r="K41" s="22"/>
      <c r="L41" s="22"/>
      <c r="M41" s="22"/>
      <c r="N41" s="22"/>
      <c r="O41" s="22"/>
      <c r="P41" s="22"/>
    </row>
    <row r="42" spans="1:16" ht="39" customHeight="1" x14ac:dyDescent="0.2">
      <c r="A42" s="22"/>
      <c r="B42" s="39"/>
      <c r="C42" s="1145" t="s">
        <v>564</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565</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zg3jw3C32xrO9F+9Bd/WA2mxMwL1TKrca/f0MmH8d5tD7I59E/+Ii/E7JJN9XGDu5W0bEq3Cvnb3Uyj2Lp9OA==" saltValue="8xbu/x4jAkj3Crp0+1W2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40" zoomScaleNormal="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368</v>
      </c>
      <c r="L45" s="60">
        <v>350</v>
      </c>
      <c r="M45" s="60">
        <v>388</v>
      </c>
      <c r="N45" s="60">
        <v>399</v>
      </c>
      <c r="O45" s="61">
        <v>429</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2">
      <c r="A48" s="48"/>
      <c r="B48" s="1178"/>
      <c r="C48" s="1179"/>
      <c r="D48" s="62"/>
      <c r="E48" s="1155" t="s">
        <v>14</v>
      </c>
      <c r="F48" s="1155"/>
      <c r="G48" s="1155"/>
      <c r="H48" s="1155"/>
      <c r="I48" s="1155"/>
      <c r="J48" s="1156"/>
      <c r="K48" s="63">
        <v>120</v>
      </c>
      <c r="L48" s="64">
        <v>111</v>
      </c>
      <c r="M48" s="64">
        <v>98</v>
      </c>
      <c r="N48" s="64">
        <v>94</v>
      </c>
      <c r="O48" s="65">
        <v>92</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507</v>
      </c>
      <c r="L49" s="64" t="s">
        <v>507</v>
      </c>
      <c r="M49" s="64" t="s">
        <v>507</v>
      </c>
      <c r="N49" s="64" t="s">
        <v>507</v>
      </c>
      <c r="O49" s="65" t="s">
        <v>507</v>
      </c>
      <c r="P49" s="48"/>
      <c r="Q49" s="48"/>
      <c r="R49" s="48"/>
      <c r="S49" s="48"/>
      <c r="T49" s="48"/>
      <c r="U49" s="48"/>
    </row>
    <row r="50" spans="1:21" ht="30.75" customHeight="1" x14ac:dyDescent="0.2">
      <c r="A50" s="48"/>
      <c r="B50" s="1178"/>
      <c r="C50" s="1179"/>
      <c r="D50" s="62"/>
      <c r="E50" s="1155" t="s">
        <v>16</v>
      </c>
      <c r="F50" s="1155"/>
      <c r="G50" s="1155"/>
      <c r="H50" s="1155"/>
      <c r="I50" s="1155"/>
      <c r="J50" s="1156"/>
      <c r="K50" s="63">
        <v>1</v>
      </c>
      <c r="L50" s="64">
        <v>4</v>
      </c>
      <c r="M50" s="64">
        <v>4</v>
      </c>
      <c r="N50" s="64">
        <v>4</v>
      </c>
      <c r="O50" s="65">
        <v>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355</v>
      </c>
      <c r="L52" s="64">
        <v>331</v>
      </c>
      <c r="M52" s="64">
        <v>329</v>
      </c>
      <c r="N52" s="64">
        <v>327</v>
      </c>
      <c r="O52" s="65">
        <v>335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134</v>
      </c>
      <c r="L53" s="69">
        <v>134</v>
      </c>
      <c r="M53" s="69">
        <v>161</v>
      </c>
      <c r="N53" s="69">
        <v>170</v>
      </c>
      <c r="O53" s="70">
        <v>191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pcXzdy8Uk16YGBOHWJJ3A+qCoj8hl28nMIdHysX59am7Xuy4K+yoNCEs/lzjsI7YvSRWAAB+lvIacmc5pc7kw==" saltValue="fN2rcvWA2K14rFNRTu9Y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96" t="s">
        <v>31</v>
      </c>
      <c r="C41" s="1197"/>
      <c r="D41" s="105"/>
      <c r="E41" s="1198" t="s">
        <v>32</v>
      </c>
      <c r="F41" s="1198"/>
      <c r="G41" s="1198"/>
      <c r="H41" s="1199"/>
      <c r="I41" s="355">
        <v>4285</v>
      </c>
      <c r="J41" s="356">
        <v>4456</v>
      </c>
      <c r="K41" s="356">
        <v>4790</v>
      </c>
      <c r="L41" s="356">
        <v>5631</v>
      </c>
      <c r="M41" s="357">
        <v>5604</v>
      </c>
    </row>
    <row r="42" spans="2:13" ht="27.75" customHeight="1" x14ac:dyDescent="0.2">
      <c r="B42" s="1186"/>
      <c r="C42" s="1187"/>
      <c r="D42" s="106"/>
      <c r="E42" s="1190" t="s">
        <v>33</v>
      </c>
      <c r="F42" s="1190"/>
      <c r="G42" s="1190"/>
      <c r="H42" s="1191"/>
      <c r="I42" s="358">
        <v>144</v>
      </c>
      <c r="J42" s="359">
        <v>139</v>
      </c>
      <c r="K42" s="359">
        <v>135</v>
      </c>
      <c r="L42" s="359">
        <v>131</v>
      </c>
      <c r="M42" s="360">
        <v>126</v>
      </c>
    </row>
    <row r="43" spans="2:13" ht="27.75" customHeight="1" x14ac:dyDescent="0.2">
      <c r="B43" s="1186"/>
      <c r="C43" s="1187"/>
      <c r="D43" s="106"/>
      <c r="E43" s="1190" t="s">
        <v>34</v>
      </c>
      <c r="F43" s="1190"/>
      <c r="G43" s="1190"/>
      <c r="H43" s="1191"/>
      <c r="I43" s="358">
        <v>1002</v>
      </c>
      <c r="J43" s="359">
        <v>889</v>
      </c>
      <c r="K43" s="359">
        <v>916</v>
      </c>
      <c r="L43" s="359">
        <v>859</v>
      </c>
      <c r="M43" s="360">
        <v>785</v>
      </c>
    </row>
    <row r="44" spans="2:13" ht="27.75" customHeight="1" x14ac:dyDescent="0.2">
      <c r="B44" s="1186"/>
      <c r="C44" s="1187"/>
      <c r="D44" s="106"/>
      <c r="E44" s="1190" t="s">
        <v>35</v>
      </c>
      <c r="F44" s="1190"/>
      <c r="G44" s="1190"/>
      <c r="H44" s="1191"/>
      <c r="I44" s="358" t="s">
        <v>507</v>
      </c>
      <c r="J44" s="359" t="s">
        <v>507</v>
      </c>
      <c r="K44" s="359" t="s">
        <v>507</v>
      </c>
      <c r="L44" s="359" t="s">
        <v>507</v>
      </c>
      <c r="M44" s="360" t="s">
        <v>507</v>
      </c>
    </row>
    <row r="45" spans="2:13" ht="27.75" customHeight="1" x14ac:dyDescent="0.2">
      <c r="B45" s="1186"/>
      <c r="C45" s="1187"/>
      <c r="D45" s="106"/>
      <c r="E45" s="1190" t="s">
        <v>36</v>
      </c>
      <c r="F45" s="1190"/>
      <c r="G45" s="1190"/>
      <c r="H45" s="1191"/>
      <c r="I45" s="358">
        <v>1012</v>
      </c>
      <c r="J45" s="359">
        <v>1064</v>
      </c>
      <c r="K45" s="359">
        <v>974</v>
      </c>
      <c r="L45" s="359">
        <v>893</v>
      </c>
      <c r="M45" s="360">
        <v>856</v>
      </c>
    </row>
    <row r="46" spans="2:13" ht="27.75" customHeight="1" x14ac:dyDescent="0.2">
      <c r="B46" s="1186"/>
      <c r="C46" s="1187"/>
      <c r="D46" s="107"/>
      <c r="E46" s="1190" t="s">
        <v>37</v>
      </c>
      <c r="F46" s="1190"/>
      <c r="G46" s="1190"/>
      <c r="H46" s="1191"/>
      <c r="I46" s="358" t="s">
        <v>507</v>
      </c>
      <c r="J46" s="359" t="s">
        <v>507</v>
      </c>
      <c r="K46" s="359" t="s">
        <v>507</v>
      </c>
      <c r="L46" s="359" t="s">
        <v>507</v>
      </c>
      <c r="M46" s="360" t="s">
        <v>507</v>
      </c>
    </row>
    <row r="47" spans="2:13" ht="27.75" customHeight="1" x14ac:dyDescent="0.2">
      <c r="B47" s="1186"/>
      <c r="C47" s="1187"/>
      <c r="D47" s="108"/>
      <c r="E47" s="1200" t="s">
        <v>38</v>
      </c>
      <c r="F47" s="1201"/>
      <c r="G47" s="1201"/>
      <c r="H47" s="1202"/>
      <c r="I47" s="358" t="s">
        <v>507</v>
      </c>
      <c r="J47" s="359" t="s">
        <v>507</v>
      </c>
      <c r="K47" s="359" t="s">
        <v>507</v>
      </c>
      <c r="L47" s="359" t="s">
        <v>507</v>
      </c>
      <c r="M47" s="360" t="s">
        <v>507</v>
      </c>
    </row>
    <row r="48" spans="2:13" ht="27.75" customHeight="1" x14ac:dyDescent="0.2">
      <c r="B48" s="1186"/>
      <c r="C48" s="1187"/>
      <c r="D48" s="106"/>
      <c r="E48" s="1190" t="s">
        <v>39</v>
      </c>
      <c r="F48" s="1190"/>
      <c r="G48" s="1190"/>
      <c r="H48" s="1191"/>
      <c r="I48" s="358" t="s">
        <v>507</v>
      </c>
      <c r="J48" s="359" t="s">
        <v>507</v>
      </c>
      <c r="K48" s="359" t="s">
        <v>507</v>
      </c>
      <c r="L48" s="359" t="s">
        <v>507</v>
      </c>
      <c r="M48" s="360" t="s">
        <v>507</v>
      </c>
    </row>
    <row r="49" spans="2:13" ht="27.75" customHeight="1" x14ac:dyDescent="0.2">
      <c r="B49" s="1188"/>
      <c r="C49" s="1189"/>
      <c r="D49" s="106"/>
      <c r="E49" s="1190" t="s">
        <v>40</v>
      </c>
      <c r="F49" s="1190"/>
      <c r="G49" s="1190"/>
      <c r="H49" s="1191"/>
      <c r="I49" s="358" t="s">
        <v>507</v>
      </c>
      <c r="J49" s="359" t="s">
        <v>507</v>
      </c>
      <c r="K49" s="359" t="s">
        <v>507</v>
      </c>
      <c r="L49" s="359" t="s">
        <v>507</v>
      </c>
      <c r="M49" s="360" t="s">
        <v>507</v>
      </c>
    </row>
    <row r="50" spans="2:13" ht="27.75" customHeight="1" x14ac:dyDescent="0.2">
      <c r="B50" s="1184" t="s">
        <v>41</v>
      </c>
      <c r="C50" s="1185"/>
      <c r="D50" s="109"/>
      <c r="E50" s="1190" t="s">
        <v>42</v>
      </c>
      <c r="F50" s="1190"/>
      <c r="G50" s="1190"/>
      <c r="H50" s="1191"/>
      <c r="I50" s="358">
        <v>993</v>
      </c>
      <c r="J50" s="359">
        <v>1044</v>
      </c>
      <c r="K50" s="359">
        <v>1518</v>
      </c>
      <c r="L50" s="359">
        <v>2140</v>
      </c>
      <c r="M50" s="360">
        <v>2561</v>
      </c>
    </row>
    <row r="51" spans="2:13" ht="27.75" customHeight="1" x14ac:dyDescent="0.2">
      <c r="B51" s="1186"/>
      <c r="C51" s="1187"/>
      <c r="D51" s="106"/>
      <c r="E51" s="1190" t="s">
        <v>43</v>
      </c>
      <c r="F51" s="1190"/>
      <c r="G51" s="1190"/>
      <c r="H51" s="1191"/>
      <c r="I51" s="358" t="s">
        <v>507</v>
      </c>
      <c r="J51" s="359" t="s">
        <v>507</v>
      </c>
      <c r="K51" s="359" t="s">
        <v>507</v>
      </c>
      <c r="L51" s="359" t="s">
        <v>507</v>
      </c>
      <c r="M51" s="360" t="s">
        <v>507</v>
      </c>
    </row>
    <row r="52" spans="2:13" ht="27.75" customHeight="1" x14ac:dyDescent="0.2">
      <c r="B52" s="1188"/>
      <c r="C52" s="1189"/>
      <c r="D52" s="106"/>
      <c r="E52" s="1190" t="s">
        <v>44</v>
      </c>
      <c r="F52" s="1190"/>
      <c r="G52" s="1190"/>
      <c r="H52" s="1191"/>
      <c r="I52" s="358">
        <v>3873</v>
      </c>
      <c r="J52" s="359">
        <v>3848</v>
      </c>
      <c r="K52" s="359">
        <v>3968</v>
      </c>
      <c r="L52" s="359">
        <v>4373</v>
      </c>
      <c r="M52" s="360">
        <v>4341</v>
      </c>
    </row>
    <row r="53" spans="2:13" ht="27.75" customHeight="1" thickBot="1" x14ac:dyDescent="0.25">
      <c r="B53" s="1192" t="s">
        <v>45</v>
      </c>
      <c r="C53" s="1193"/>
      <c r="D53" s="110"/>
      <c r="E53" s="1194" t="s">
        <v>46</v>
      </c>
      <c r="F53" s="1194"/>
      <c r="G53" s="1194"/>
      <c r="H53" s="1195"/>
      <c r="I53" s="361">
        <v>1577</v>
      </c>
      <c r="J53" s="362">
        <v>1656</v>
      </c>
      <c r="K53" s="362">
        <v>1329</v>
      </c>
      <c r="L53" s="362">
        <v>1001</v>
      </c>
      <c r="M53" s="363">
        <v>469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4Ps9dk7A2RvGCrUNA9jPEH9ixNn2/PQ01MmaRvMfI/loJt9HpyBhZLJke9Zk06NQQk9Zgg8rJaut7QVsRZPfiw==" saltValue="PG77q2J2VLmbpDhKnq+7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49</v>
      </c>
      <c r="D55" s="1211"/>
      <c r="E55" s="1212"/>
      <c r="F55" s="122">
        <v>741</v>
      </c>
      <c r="G55" s="122">
        <v>1196</v>
      </c>
      <c r="H55" s="123">
        <v>1496</v>
      </c>
    </row>
    <row r="56" spans="2:8" ht="52.5" customHeight="1" x14ac:dyDescent="0.2">
      <c r="B56" s="124"/>
      <c r="C56" s="1213" t="s">
        <v>50</v>
      </c>
      <c r="D56" s="1213"/>
      <c r="E56" s="1214"/>
      <c r="F56" s="125">
        <v>1</v>
      </c>
      <c r="G56" s="125">
        <v>1</v>
      </c>
      <c r="H56" s="126">
        <v>1</v>
      </c>
    </row>
    <row r="57" spans="2:8" ht="53.25" customHeight="1" x14ac:dyDescent="0.2">
      <c r="B57" s="124"/>
      <c r="C57" s="1215" t="s">
        <v>51</v>
      </c>
      <c r="D57" s="1215"/>
      <c r="E57" s="1216"/>
      <c r="F57" s="127">
        <v>290</v>
      </c>
      <c r="G57" s="127">
        <v>397</v>
      </c>
      <c r="H57" s="128">
        <v>498</v>
      </c>
    </row>
    <row r="58" spans="2:8" ht="45.75" customHeight="1" x14ac:dyDescent="0.2">
      <c r="B58" s="129"/>
      <c r="C58" s="1203" t="s">
        <v>582</v>
      </c>
      <c r="D58" s="1204"/>
      <c r="E58" s="1205"/>
      <c r="F58" s="130">
        <v>60</v>
      </c>
      <c r="G58" s="130">
        <v>90</v>
      </c>
      <c r="H58" s="131">
        <v>180</v>
      </c>
    </row>
    <row r="59" spans="2:8" ht="45.75" customHeight="1" x14ac:dyDescent="0.2">
      <c r="B59" s="129"/>
      <c r="C59" s="1203" t="s">
        <v>583</v>
      </c>
      <c r="D59" s="1204"/>
      <c r="E59" s="1205"/>
      <c r="F59" s="130" t="s">
        <v>587</v>
      </c>
      <c r="G59" s="130" t="s">
        <v>587</v>
      </c>
      <c r="H59" s="131">
        <v>160</v>
      </c>
    </row>
    <row r="60" spans="2:8" ht="45.75" customHeight="1" x14ac:dyDescent="0.2">
      <c r="B60" s="129"/>
      <c r="C60" s="1203" t="s">
        <v>584</v>
      </c>
      <c r="D60" s="1204"/>
      <c r="E60" s="1205"/>
      <c r="F60" s="130">
        <v>191</v>
      </c>
      <c r="G60" s="130">
        <v>263</v>
      </c>
      <c r="H60" s="131">
        <v>104</v>
      </c>
    </row>
    <row r="61" spans="2:8" ht="45.75" customHeight="1" x14ac:dyDescent="0.2">
      <c r="B61" s="129"/>
      <c r="C61" s="1203" t="s">
        <v>585</v>
      </c>
      <c r="D61" s="1204"/>
      <c r="E61" s="1205"/>
      <c r="F61" s="130">
        <v>5</v>
      </c>
      <c r="G61" s="130">
        <v>10</v>
      </c>
      <c r="H61" s="131">
        <v>15</v>
      </c>
    </row>
    <row r="62" spans="2:8" ht="45.75" customHeight="1" thickBot="1" x14ac:dyDescent="0.25">
      <c r="B62" s="132"/>
      <c r="C62" s="1206" t="s">
        <v>586</v>
      </c>
      <c r="D62" s="1207"/>
      <c r="E62" s="1208"/>
      <c r="F62" s="133">
        <v>16</v>
      </c>
      <c r="G62" s="133">
        <v>14</v>
      </c>
      <c r="H62" s="134">
        <v>14</v>
      </c>
    </row>
    <row r="63" spans="2:8" ht="52.5" customHeight="1" thickBot="1" x14ac:dyDescent="0.25">
      <c r="B63" s="135"/>
      <c r="C63" s="1209" t="s">
        <v>52</v>
      </c>
      <c r="D63" s="1209"/>
      <c r="E63" s="1210"/>
      <c r="F63" s="136">
        <v>1032</v>
      </c>
      <c r="G63" s="136">
        <v>1594</v>
      </c>
      <c r="H63" s="137">
        <v>1994</v>
      </c>
    </row>
    <row r="64" spans="2:8" ht="13.2" x14ac:dyDescent="0.2"/>
  </sheetData>
  <sheetProtection algorithmName="SHA-512" hashValue="6z6QANtcmlWPXn45wqpXLLD2GhExAdHnSyyahzE6LcNl/6DVQR/Z6R7gFgrHlradHQbPSruBoNp41JJy+/jASA==" saltValue="VI2LMw/Hy3JJ9nTv2vEz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546</v>
      </c>
      <c r="G2" s="151"/>
      <c r="H2" s="152"/>
    </row>
    <row r="3" spans="1:8" x14ac:dyDescent="0.2">
      <c r="A3" s="148" t="s">
        <v>539</v>
      </c>
      <c r="B3" s="153"/>
      <c r="C3" s="154"/>
      <c r="D3" s="155">
        <v>87056</v>
      </c>
      <c r="E3" s="156"/>
      <c r="F3" s="157">
        <v>88328</v>
      </c>
      <c r="G3" s="158"/>
      <c r="H3" s="159"/>
    </row>
    <row r="4" spans="1:8" x14ac:dyDescent="0.2">
      <c r="A4" s="160"/>
      <c r="B4" s="161"/>
      <c r="C4" s="162"/>
      <c r="D4" s="163">
        <v>13446</v>
      </c>
      <c r="E4" s="164"/>
      <c r="F4" s="165">
        <v>49013</v>
      </c>
      <c r="G4" s="166"/>
      <c r="H4" s="167"/>
    </row>
    <row r="5" spans="1:8" x14ac:dyDescent="0.2">
      <c r="A5" s="148" t="s">
        <v>541</v>
      </c>
      <c r="B5" s="153"/>
      <c r="C5" s="154"/>
      <c r="D5" s="155">
        <v>56834</v>
      </c>
      <c r="E5" s="156"/>
      <c r="F5" s="157">
        <v>103390</v>
      </c>
      <c r="G5" s="158"/>
      <c r="H5" s="159"/>
    </row>
    <row r="6" spans="1:8" x14ac:dyDescent="0.2">
      <c r="A6" s="160"/>
      <c r="B6" s="161"/>
      <c r="C6" s="162"/>
      <c r="D6" s="163">
        <v>30356</v>
      </c>
      <c r="E6" s="164"/>
      <c r="F6" s="165">
        <v>51269</v>
      </c>
      <c r="G6" s="166"/>
      <c r="H6" s="167"/>
    </row>
    <row r="7" spans="1:8" x14ac:dyDescent="0.2">
      <c r="A7" s="148" t="s">
        <v>542</v>
      </c>
      <c r="B7" s="153"/>
      <c r="C7" s="154"/>
      <c r="D7" s="155">
        <v>103749</v>
      </c>
      <c r="E7" s="156"/>
      <c r="F7" s="157">
        <v>117234</v>
      </c>
      <c r="G7" s="158"/>
      <c r="H7" s="159"/>
    </row>
    <row r="8" spans="1:8" x14ac:dyDescent="0.2">
      <c r="A8" s="160"/>
      <c r="B8" s="161"/>
      <c r="C8" s="162"/>
      <c r="D8" s="163">
        <v>29134</v>
      </c>
      <c r="E8" s="164"/>
      <c r="F8" s="165">
        <v>59796</v>
      </c>
      <c r="G8" s="166"/>
      <c r="H8" s="167"/>
    </row>
    <row r="9" spans="1:8" x14ac:dyDescent="0.2">
      <c r="A9" s="148" t="s">
        <v>543</v>
      </c>
      <c r="B9" s="153"/>
      <c r="C9" s="154"/>
      <c r="D9" s="155">
        <v>199599</v>
      </c>
      <c r="E9" s="156"/>
      <c r="F9" s="157">
        <v>97758</v>
      </c>
      <c r="G9" s="158"/>
      <c r="H9" s="159"/>
    </row>
    <row r="10" spans="1:8" x14ac:dyDescent="0.2">
      <c r="A10" s="160"/>
      <c r="B10" s="161"/>
      <c r="C10" s="162"/>
      <c r="D10" s="163">
        <v>6728</v>
      </c>
      <c r="E10" s="164"/>
      <c r="F10" s="165">
        <v>45946</v>
      </c>
      <c r="G10" s="166"/>
      <c r="H10" s="167"/>
    </row>
    <row r="11" spans="1:8" x14ac:dyDescent="0.2">
      <c r="A11" s="148" t="s">
        <v>544</v>
      </c>
      <c r="B11" s="153"/>
      <c r="C11" s="154"/>
      <c r="D11" s="155">
        <v>76521</v>
      </c>
      <c r="E11" s="156"/>
      <c r="F11" s="157">
        <v>91338</v>
      </c>
      <c r="G11" s="158"/>
      <c r="H11" s="159"/>
    </row>
    <row r="12" spans="1:8" x14ac:dyDescent="0.2">
      <c r="A12" s="160"/>
      <c r="B12" s="161"/>
      <c r="C12" s="168"/>
      <c r="D12" s="163">
        <v>14811</v>
      </c>
      <c r="E12" s="164"/>
      <c r="F12" s="165">
        <v>43989</v>
      </c>
      <c r="G12" s="166"/>
      <c r="H12" s="167"/>
    </row>
    <row r="13" spans="1:8" x14ac:dyDescent="0.2">
      <c r="A13" s="148"/>
      <c r="B13" s="153"/>
      <c r="C13" s="169"/>
      <c r="D13" s="170">
        <v>104752</v>
      </c>
      <c r="E13" s="171"/>
      <c r="F13" s="172">
        <v>99610</v>
      </c>
      <c r="G13" s="173"/>
      <c r="H13" s="159"/>
    </row>
    <row r="14" spans="1:8" x14ac:dyDescent="0.2">
      <c r="A14" s="160"/>
      <c r="B14" s="161"/>
      <c r="C14" s="162"/>
      <c r="D14" s="163">
        <v>18895</v>
      </c>
      <c r="E14" s="164"/>
      <c r="F14" s="165">
        <v>50003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5.12</v>
      </c>
      <c r="C19" s="174">
        <f>ROUND(VALUE(SUBSTITUTE(実質収支比率等に係る経年分析!G$48,"▲","-")),2)</f>
        <v>7.2</v>
      </c>
      <c r="D19" s="174">
        <f>ROUND(VALUE(SUBSTITUTE(実質収支比率等に係る経年分析!H$48,"▲","-")),2)</f>
        <v>12.28</v>
      </c>
      <c r="E19" s="174">
        <f>ROUND(VALUE(SUBSTITUTE(実質収支比率等に係る経年分析!I$48,"▲","-")),2)</f>
        <v>15.44</v>
      </c>
      <c r="F19" s="174">
        <f>ROUND(VALUE(SUBSTITUTE(実質収支比率等に係る経年分析!J$48,"▲","-")),2)</f>
        <v>11.99</v>
      </c>
    </row>
    <row r="20" spans="1:11" x14ac:dyDescent="0.2">
      <c r="A20" s="174" t="s">
        <v>56</v>
      </c>
      <c r="B20" s="174">
        <f>ROUND(VALUE(SUBSTITUTE(実質収支比率等に係る経年分析!F$47,"▲","-")),2)</f>
        <v>12.21</v>
      </c>
      <c r="C20" s="174">
        <f>ROUND(VALUE(SUBSTITUTE(実質収支比率等に係る経年分析!G$47,"▲","-")),2)</f>
        <v>12.38</v>
      </c>
      <c r="D20" s="174">
        <f>ROUND(VALUE(SUBSTITUTE(実質収支比率等に係る経年分析!H$47,"▲","-")),2)</f>
        <v>24.49</v>
      </c>
      <c r="E20" s="174">
        <f>ROUND(VALUE(SUBSTITUTE(実質収支比率等に係る経年分析!I$47,"▲","-")),2)</f>
        <v>36.56</v>
      </c>
      <c r="F20" s="174">
        <f>ROUND(VALUE(SUBSTITUTE(実質収支比率等に係る経年分析!J$47,"▲","-")),2)</f>
        <v>46.56</v>
      </c>
    </row>
    <row r="21" spans="1:11" x14ac:dyDescent="0.2">
      <c r="A21" s="174" t="s">
        <v>57</v>
      </c>
      <c r="B21" s="174">
        <f>IF(ISNUMBER(VALUE(SUBSTITUTE(実質収支比率等に係る経年分析!F$49,"▲","-"))),ROUND(VALUE(SUBSTITUTE(実質収支比率等に係る経年分析!F$49,"▲","-")),2),NA())</f>
        <v>-4.9800000000000004</v>
      </c>
      <c r="C21" s="174">
        <f>IF(ISNUMBER(VALUE(SUBSTITUTE(実質収支比率等に係る経年分析!G$49,"▲","-"))),ROUND(VALUE(SUBSTITUTE(実質収支比率等に係る経年分析!G$49,"▲","-")),2),NA())</f>
        <v>2.0099999999999998</v>
      </c>
      <c r="D21" s="174">
        <f>IF(ISNUMBER(VALUE(SUBSTITUTE(実質収支比率等に係る経年分析!H$49,"▲","-"))),ROUND(VALUE(SUBSTITUTE(実質収支比率等に係る経年分析!H$49,"▲","-")),2),NA())</f>
        <v>18.22</v>
      </c>
      <c r="E21" s="174">
        <f>IF(ISNUMBER(VALUE(SUBSTITUTE(実質収支比率等に係る経年分析!I$49,"▲","-"))),ROUND(VALUE(SUBSTITUTE(実質収支比率等に係る経年分析!I$49,"▲","-")),2),NA())</f>
        <v>10.96</v>
      </c>
      <c r="F21" s="174">
        <f>IF(ISNUMBER(VALUE(SUBSTITUTE(実質収支比率等に係る経年分析!J$49,"▲","-"))),ROUND(VALUE(SUBSTITUTE(実質収支比率等に係る経年分析!J$49,"▲","-")),2),NA())</f>
        <v>-0.62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寄簡易水道事業特別会計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国民健康保険診療所事業特別会計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0.56000000000000005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0.56999999999999995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1.38</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2.2200000000000002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5.1100000000000003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11.98</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355</v>
      </c>
      <c r="E42" s="176"/>
      <c r="F42" s="176"/>
      <c r="G42" s="176">
        <f>'実質公債費比率（分子）の構造'!L$52</f>
        <v>331</v>
      </c>
      <c r="H42" s="176"/>
      <c r="I42" s="176"/>
      <c r="J42" s="176">
        <f>'実質公債費比率（分子）の構造'!M$52</f>
        <v>329</v>
      </c>
      <c r="K42" s="176"/>
      <c r="L42" s="176"/>
      <c r="M42" s="176">
        <f>'実質公債費比率（分子）の構造'!N$52</f>
        <v>327</v>
      </c>
      <c r="N42" s="176"/>
      <c r="O42" s="176"/>
      <c r="P42" s="176">
        <f>'実質公債費比率（分子）の構造'!O$52</f>
        <v>335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4</v>
      </c>
      <c r="F44" s="176"/>
      <c r="G44" s="176"/>
      <c r="H44" s="176">
        <f>'実質公債費比率（分子）の構造'!M$50</f>
        <v>4</v>
      </c>
      <c r="I44" s="176"/>
      <c r="J44" s="176"/>
      <c r="K44" s="176">
        <f>'実質公債費比率（分子）の構造'!N$50</f>
        <v>4</v>
      </c>
      <c r="L44" s="176"/>
      <c r="M44" s="176"/>
      <c r="N44" s="176">
        <f>'実質公債費比率（分子）の構造'!O$50</f>
        <v>5</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120</v>
      </c>
      <c r="C46" s="176"/>
      <c r="D46" s="176"/>
      <c r="E46" s="176">
        <f>'実質公債費比率（分子）の構造'!L$48</f>
        <v>111</v>
      </c>
      <c r="F46" s="176"/>
      <c r="G46" s="176"/>
      <c r="H46" s="176">
        <f>'実質公債費比率（分子）の構造'!M$48</f>
        <v>98</v>
      </c>
      <c r="I46" s="176"/>
      <c r="J46" s="176"/>
      <c r="K46" s="176">
        <f>'実質公債費比率（分子）の構造'!N$48</f>
        <v>94</v>
      </c>
      <c r="L46" s="176"/>
      <c r="M46" s="176"/>
      <c r="N46" s="176">
        <f>'実質公債費比率（分子）の構造'!O$48</f>
        <v>92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368</v>
      </c>
      <c r="C49" s="176"/>
      <c r="D49" s="176"/>
      <c r="E49" s="176">
        <f>'実質公債費比率（分子）の構造'!L$45</f>
        <v>350</v>
      </c>
      <c r="F49" s="176"/>
      <c r="G49" s="176"/>
      <c r="H49" s="176">
        <f>'実質公債費比率（分子）の構造'!M$45</f>
        <v>388</v>
      </c>
      <c r="I49" s="176"/>
      <c r="J49" s="176"/>
      <c r="K49" s="176">
        <f>'実質公債費比率（分子）の構造'!N$45</f>
        <v>399</v>
      </c>
      <c r="L49" s="176"/>
      <c r="M49" s="176"/>
      <c r="N49" s="176">
        <f>'実質公債費比率（分子）の構造'!O$45</f>
        <v>429</v>
      </c>
      <c r="O49" s="176"/>
      <c r="P49" s="176"/>
    </row>
    <row r="50" spans="1:16" x14ac:dyDescent="0.2">
      <c r="A50" s="176" t="s">
        <v>72</v>
      </c>
      <c r="B50" s="176" t="e">
        <f>NA()</f>
        <v>#N/A</v>
      </c>
      <c r="C50" s="176">
        <f>IF(ISNUMBER('実質公債費比率（分子）の構造'!K$53),'実質公債費比率（分子）の構造'!K$53,NA())</f>
        <v>134</v>
      </c>
      <c r="D50" s="176" t="e">
        <f>NA()</f>
        <v>#N/A</v>
      </c>
      <c r="E50" s="176" t="e">
        <f>NA()</f>
        <v>#N/A</v>
      </c>
      <c r="F50" s="176">
        <f>IF(ISNUMBER('実質公債費比率（分子）の構造'!L$53),'実質公債費比率（分子）の構造'!L$53,NA())</f>
        <v>134</v>
      </c>
      <c r="G50" s="176" t="e">
        <f>NA()</f>
        <v>#N/A</v>
      </c>
      <c r="H50" s="176" t="e">
        <f>NA()</f>
        <v>#N/A</v>
      </c>
      <c r="I50" s="176">
        <f>IF(ISNUMBER('実質公債費比率（分子）の構造'!M$53),'実質公債費比率（分子）の構造'!M$53,NA())</f>
        <v>161</v>
      </c>
      <c r="J50" s="176" t="e">
        <f>NA()</f>
        <v>#N/A</v>
      </c>
      <c r="K50" s="176" t="e">
        <f>NA()</f>
        <v>#N/A</v>
      </c>
      <c r="L50" s="176">
        <f>IF(ISNUMBER('実質公債費比率（分子）の構造'!N$53),'実質公債費比率（分子）の構造'!N$53,NA())</f>
        <v>170</v>
      </c>
      <c r="M50" s="176" t="e">
        <f>NA()</f>
        <v>#N/A</v>
      </c>
      <c r="N50" s="176" t="e">
        <f>NA()</f>
        <v>#N/A</v>
      </c>
      <c r="O50" s="176">
        <f>IF(ISNUMBER('実質公債費比率（分子）の構造'!O$53),'実質公債費比率（分子）の構造'!O$53,NA())</f>
        <v>191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3873</v>
      </c>
      <c r="E56" s="175"/>
      <c r="F56" s="175"/>
      <c r="G56" s="175">
        <f>'将来負担比率（分子）の構造'!J$52</f>
        <v>3848</v>
      </c>
      <c r="H56" s="175"/>
      <c r="I56" s="175"/>
      <c r="J56" s="175">
        <f>'将来負担比率（分子）の構造'!K$52</f>
        <v>3968</v>
      </c>
      <c r="K56" s="175"/>
      <c r="L56" s="175"/>
      <c r="M56" s="175">
        <f>'将来負担比率（分子）の構造'!L$52</f>
        <v>4373</v>
      </c>
      <c r="N56" s="175"/>
      <c r="O56" s="175"/>
      <c r="P56" s="175">
        <f>'将来負担比率（分子）の構造'!M$52</f>
        <v>4341</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993</v>
      </c>
      <c r="E58" s="175"/>
      <c r="F58" s="175"/>
      <c r="G58" s="175">
        <f>'将来負担比率（分子）の構造'!J$50</f>
        <v>1044</v>
      </c>
      <c r="H58" s="175"/>
      <c r="I58" s="175"/>
      <c r="J58" s="175">
        <f>'将来負担比率（分子）の構造'!K$50</f>
        <v>1518</v>
      </c>
      <c r="K58" s="175"/>
      <c r="L58" s="175"/>
      <c r="M58" s="175">
        <f>'将来負担比率（分子）の構造'!L$50</f>
        <v>2140</v>
      </c>
      <c r="N58" s="175"/>
      <c r="O58" s="175"/>
      <c r="P58" s="175">
        <f>'将来負担比率（分子）の構造'!M$50</f>
        <v>2561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1012</v>
      </c>
      <c r="C62" s="175"/>
      <c r="D62" s="175"/>
      <c r="E62" s="175">
        <f>'将来負担比率（分子）の構造'!J$45</f>
        <v>1064</v>
      </c>
      <c r="F62" s="175"/>
      <c r="G62" s="175"/>
      <c r="H62" s="175">
        <f>'将来負担比率（分子）の構造'!K$45</f>
        <v>974</v>
      </c>
      <c r="I62" s="175"/>
      <c r="J62" s="175"/>
      <c r="K62" s="175">
        <f>'将来負担比率（分子）の構造'!L$45</f>
        <v>893</v>
      </c>
      <c r="L62" s="175"/>
      <c r="M62" s="175"/>
      <c r="N62" s="175">
        <f>'将来負担比率（分子）の構造'!M$45</f>
        <v>856</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1002</v>
      </c>
      <c r="C64" s="175"/>
      <c r="D64" s="175"/>
      <c r="E64" s="175">
        <f>'将来負担比率（分子）の構造'!J$43</f>
        <v>889</v>
      </c>
      <c r="F64" s="175"/>
      <c r="G64" s="175"/>
      <c r="H64" s="175">
        <f>'将来負担比率（分子）の構造'!K$43</f>
        <v>916</v>
      </c>
      <c r="I64" s="175"/>
      <c r="J64" s="175"/>
      <c r="K64" s="175">
        <f>'将来負担比率（分子）の構造'!L$43</f>
        <v>859</v>
      </c>
      <c r="L64" s="175"/>
      <c r="M64" s="175"/>
      <c r="N64" s="175">
        <f>'将来負担比率（分子）の構造'!M$43</f>
        <v>785</v>
      </c>
      <c r="O64" s="175"/>
      <c r="P64" s="175"/>
    </row>
    <row r="65" spans="1:16" x14ac:dyDescent="0.2">
      <c r="A65" s="175" t="s">
        <v>33</v>
      </c>
      <c r="B65" s="175">
        <f>'将来負担比率（分子）の構造'!I$42</f>
        <v>144</v>
      </c>
      <c r="C65" s="175"/>
      <c r="D65" s="175"/>
      <c r="E65" s="175">
        <f>'将来負担比率（分子）の構造'!J$42</f>
        <v>139</v>
      </c>
      <c r="F65" s="175"/>
      <c r="G65" s="175"/>
      <c r="H65" s="175">
        <f>'将来負担比率（分子）の構造'!K$42</f>
        <v>135</v>
      </c>
      <c r="I65" s="175"/>
      <c r="J65" s="175"/>
      <c r="K65" s="175">
        <f>'将来負担比率（分子）の構造'!L$42</f>
        <v>131</v>
      </c>
      <c r="L65" s="175"/>
      <c r="M65" s="175"/>
      <c r="N65" s="175">
        <f>'将来負担比率（分子）の構造'!M$42</f>
        <v>126</v>
      </c>
      <c r="O65" s="175"/>
      <c r="P65" s="175"/>
    </row>
    <row r="66" spans="1:16" x14ac:dyDescent="0.2">
      <c r="A66" s="175" t="s">
        <v>32</v>
      </c>
      <c r="B66" s="175">
        <f>'将来負担比率（分子）の構造'!I$41</f>
        <v>4285</v>
      </c>
      <c r="C66" s="175"/>
      <c r="D66" s="175"/>
      <c r="E66" s="175">
        <f>'将来負担比率（分子）の構造'!J$41</f>
        <v>4456</v>
      </c>
      <c r="F66" s="175"/>
      <c r="G66" s="175"/>
      <c r="H66" s="175">
        <f>'将来負担比率（分子）の構造'!K$41</f>
        <v>4790</v>
      </c>
      <c r="I66" s="175"/>
      <c r="J66" s="175"/>
      <c r="K66" s="175">
        <f>'将来負担比率（分子）の構造'!L$41</f>
        <v>5631</v>
      </c>
      <c r="L66" s="175"/>
      <c r="M66" s="175"/>
      <c r="N66" s="175">
        <f>'将来負担比率（分子）の構造'!M$41</f>
        <v>5604</v>
      </c>
      <c r="O66" s="175"/>
      <c r="P66" s="175"/>
    </row>
    <row r="67" spans="1:16" x14ac:dyDescent="0.2">
      <c r="A67" s="175" t="s">
        <v>76</v>
      </c>
      <c r="B67" s="175" t="e">
        <f>NA()</f>
        <v>#N/A</v>
      </c>
      <c r="C67" s="175">
        <f>IF(ISNUMBER('将来負担比率（分子）の構造'!I$53), IF('将来負担比率（分子）の構造'!I$53 &lt; 0, 0, '将来負担比率（分子）の構造'!I$53), NA())</f>
        <v>1577</v>
      </c>
      <c r="D67" s="175" t="e">
        <f>NA()</f>
        <v>#N/A</v>
      </c>
      <c r="E67" s="175" t="e">
        <f>NA()</f>
        <v>#N/A</v>
      </c>
      <c r="F67" s="175">
        <f>IF(ISNUMBER('将来負担比率（分子）の構造'!J$53), IF('将来負担比率（分子）の構造'!J$53 &lt; 0, 0, '将来負担比率（分子）の構造'!J$53), NA())</f>
        <v>1656</v>
      </c>
      <c r="G67" s="175" t="e">
        <f>NA()</f>
        <v>#N/A</v>
      </c>
      <c r="H67" s="175" t="e">
        <f>NA()</f>
        <v>#N/A</v>
      </c>
      <c r="I67" s="175">
        <f>IF(ISNUMBER('将来負担比率（分子）の構造'!K$53), IF('将来負担比率（分子）の構造'!K$53 &lt; 0, 0, '将来負担比率（分子）の構造'!K$53), NA())</f>
        <v>1329</v>
      </c>
      <c r="J67" s="175" t="e">
        <f>NA()</f>
        <v>#N/A</v>
      </c>
      <c r="K67" s="175" t="e">
        <f>NA()</f>
        <v>#N/A</v>
      </c>
      <c r="L67" s="175">
        <f>IF(ISNUMBER('将来負担比率（分子）の構造'!L$53), IF('将来負担比率（分子）の構造'!L$53 &lt; 0, 0, '将来負担比率（分子）の構造'!L$53), NA())</f>
        <v>1001</v>
      </c>
      <c r="M67" s="175" t="e">
        <f>NA()</f>
        <v>#N/A</v>
      </c>
      <c r="N67" s="175" t="e">
        <f>NA()</f>
        <v>#N/A</v>
      </c>
      <c r="O67" s="175">
        <f>IF(ISNUMBER('将来負担比率（分子）の構造'!M$53), IF('将来負担比率（分子）の構造'!M$53 &lt; 0, 0, '将来負担比率（分子）の構造'!M$53), NA())</f>
        <v>469</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741</v>
      </c>
      <c r="C72" s="179">
        <f>基金残高に係る経年分析!G55</f>
        <v>1196</v>
      </c>
      <c r="D72" s="179">
        <f>基金残高に係る経年分析!H55</f>
        <v>1496</v>
      </c>
    </row>
    <row r="73" spans="1:16" x14ac:dyDescent="0.2">
      <c r="A73" s="178" t="s">
        <v>79</v>
      </c>
      <c r="B73" s="179">
        <f>基金残高に係る経年分析!F56</f>
        <v>1</v>
      </c>
      <c r="C73" s="179">
        <f>基金残高に係る経年分析!G56</f>
        <v>1</v>
      </c>
      <c r="D73" s="179">
        <f>基金残高に係る経年分析!H56</f>
        <v>1</v>
      </c>
    </row>
    <row r="74" spans="1:16" x14ac:dyDescent="0.2">
      <c r="A74" s="178" t="s">
        <v>80</v>
      </c>
      <c r="B74" s="179">
        <f>基金残高に係る経年分析!F57</f>
        <v>290</v>
      </c>
      <c r="C74" s="179">
        <f>基金残高に係る経年分析!G57</f>
        <v>397</v>
      </c>
      <c r="D74" s="179">
        <f>基金残高に係る経年分析!H57</f>
        <v>498</v>
      </c>
    </row>
  </sheetData>
  <sheetProtection algorithmName="SHA-512" hashValue="pP6sXZlpJ3xaSRQnH1mBDmqyJzV0y+xGXocwnKfOohrpYnVDqNoYBuO85oBka5pi2flVs0l9BDUnCb3yM4cBcQ==" saltValue="aiYu6BaWAdYMq26W4Z/8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1543471</v>
      </c>
      <c r="S5" s="677"/>
      <c r="T5" s="677"/>
      <c r="U5" s="677"/>
      <c r="V5" s="677"/>
      <c r="W5" s="677"/>
      <c r="X5" s="677"/>
      <c r="Y5" s="702"/>
      <c r="Z5" s="715">
        <v>26.9</v>
      </c>
      <c r="AA5" s="715"/>
      <c r="AB5" s="715"/>
      <c r="AC5" s="715"/>
      <c r="AD5" s="716">
        <v>1543471</v>
      </c>
      <c r="AE5" s="716"/>
      <c r="AF5" s="716"/>
      <c r="AG5" s="716"/>
      <c r="AH5" s="716"/>
      <c r="AI5" s="716"/>
      <c r="AJ5" s="716"/>
      <c r="AK5" s="716"/>
      <c r="AL5" s="703">
        <v>48.1</v>
      </c>
      <c r="AM5" s="685"/>
      <c r="AN5" s="685"/>
      <c r="AO5" s="704"/>
      <c r="AP5" s="679" t="s">
        <v>227</v>
      </c>
      <c r="AQ5" s="680"/>
      <c r="AR5" s="680"/>
      <c r="AS5" s="680"/>
      <c r="AT5" s="680"/>
      <c r="AU5" s="680"/>
      <c r="AV5" s="680"/>
      <c r="AW5" s="680"/>
      <c r="AX5" s="680"/>
      <c r="AY5" s="680"/>
      <c r="AZ5" s="680"/>
      <c r="BA5" s="680"/>
      <c r="BB5" s="680"/>
      <c r="BC5" s="680"/>
      <c r="BD5" s="680"/>
      <c r="BE5" s="680"/>
      <c r="BF5" s="681"/>
      <c r="BG5" s="621">
        <v>1543471</v>
      </c>
      <c r="BH5" s="622"/>
      <c r="BI5" s="622"/>
      <c r="BJ5" s="622"/>
      <c r="BK5" s="622"/>
      <c r="BL5" s="622"/>
      <c r="BM5" s="622"/>
      <c r="BN5" s="623"/>
      <c r="BO5" s="659">
        <v>100</v>
      </c>
      <c r="BP5" s="659"/>
      <c r="BQ5" s="659"/>
      <c r="BR5" s="659"/>
      <c r="BS5" s="660" t="s">
        <v>129</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31517</v>
      </c>
      <c r="S6" s="622"/>
      <c r="T6" s="622"/>
      <c r="U6" s="622"/>
      <c r="V6" s="622"/>
      <c r="W6" s="622"/>
      <c r="X6" s="622"/>
      <c r="Y6" s="623"/>
      <c r="Z6" s="659">
        <v>0.5</v>
      </c>
      <c r="AA6" s="659"/>
      <c r="AB6" s="659"/>
      <c r="AC6" s="659"/>
      <c r="AD6" s="660">
        <v>31517</v>
      </c>
      <c r="AE6" s="660"/>
      <c r="AF6" s="660"/>
      <c r="AG6" s="660"/>
      <c r="AH6" s="660"/>
      <c r="AI6" s="660"/>
      <c r="AJ6" s="660"/>
      <c r="AK6" s="660"/>
      <c r="AL6" s="624">
        <v>1</v>
      </c>
      <c r="AM6" s="625"/>
      <c r="AN6" s="625"/>
      <c r="AO6" s="661"/>
      <c r="AP6" s="618" t="s">
        <v>232</v>
      </c>
      <c r="AQ6" s="619"/>
      <c r="AR6" s="619"/>
      <c r="AS6" s="619"/>
      <c r="AT6" s="619"/>
      <c r="AU6" s="619"/>
      <c r="AV6" s="619"/>
      <c r="AW6" s="619"/>
      <c r="AX6" s="619"/>
      <c r="AY6" s="619"/>
      <c r="AZ6" s="619"/>
      <c r="BA6" s="619"/>
      <c r="BB6" s="619"/>
      <c r="BC6" s="619"/>
      <c r="BD6" s="619"/>
      <c r="BE6" s="619"/>
      <c r="BF6" s="620"/>
      <c r="BG6" s="621">
        <v>1543471</v>
      </c>
      <c r="BH6" s="622"/>
      <c r="BI6" s="622"/>
      <c r="BJ6" s="622"/>
      <c r="BK6" s="622"/>
      <c r="BL6" s="622"/>
      <c r="BM6" s="622"/>
      <c r="BN6" s="623"/>
      <c r="BO6" s="659">
        <v>100</v>
      </c>
      <c r="BP6" s="659"/>
      <c r="BQ6" s="659"/>
      <c r="BR6" s="659"/>
      <c r="BS6" s="660" t="s">
        <v>233</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80348</v>
      </c>
      <c r="CS6" s="622"/>
      <c r="CT6" s="622"/>
      <c r="CU6" s="622"/>
      <c r="CV6" s="622"/>
      <c r="CW6" s="622"/>
      <c r="CX6" s="622"/>
      <c r="CY6" s="623"/>
      <c r="CZ6" s="703">
        <v>1.5</v>
      </c>
      <c r="DA6" s="685"/>
      <c r="DB6" s="685"/>
      <c r="DC6" s="705"/>
      <c r="DD6" s="627" t="s">
        <v>129</v>
      </c>
      <c r="DE6" s="622"/>
      <c r="DF6" s="622"/>
      <c r="DG6" s="622"/>
      <c r="DH6" s="622"/>
      <c r="DI6" s="622"/>
      <c r="DJ6" s="622"/>
      <c r="DK6" s="622"/>
      <c r="DL6" s="622"/>
      <c r="DM6" s="622"/>
      <c r="DN6" s="622"/>
      <c r="DO6" s="622"/>
      <c r="DP6" s="623"/>
      <c r="DQ6" s="627">
        <v>80348</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503</v>
      </c>
      <c r="S7" s="622"/>
      <c r="T7" s="622"/>
      <c r="U7" s="622"/>
      <c r="V7" s="622"/>
      <c r="W7" s="622"/>
      <c r="X7" s="622"/>
      <c r="Y7" s="623"/>
      <c r="Z7" s="659">
        <v>0</v>
      </c>
      <c r="AA7" s="659"/>
      <c r="AB7" s="659"/>
      <c r="AC7" s="659"/>
      <c r="AD7" s="660">
        <v>503</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681581</v>
      </c>
      <c r="BH7" s="622"/>
      <c r="BI7" s="622"/>
      <c r="BJ7" s="622"/>
      <c r="BK7" s="622"/>
      <c r="BL7" s="622"/>
      <c r="BM7" s="622"/>
      <c r="BN7" s="623"/>
      <c r="BO7" s="659">
        <v>44.2</v>
      </c>
      <c r="BP7" s="659"/>
      <c r="BQ7" s="659"/>
      <c r="BR7" s="659"/>
      <c r="BS7" s="660" t="s">
        <v>129</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1014546</v>
      </c>
      <c r="CS7" s="622"/>
      <c r="CT7" s="622"/>
      <c r="CU7" s="622"/>
      <c r="CV7" s="622"/>
      <c r="CW7" s="622"/>
      <c r="CX7" s="622"/>
      <c r="CY7" s="623"/>
      <c r="CZ7" s="659">
        <v>19.3</v>
      </c>
      <c r="DA7" s="659"/>
      <c r="DB7" s="659"/>
      <c r="DC7" s="659"/>
      <c r="DD7" s="627">
        <v>16795</v>
      </c>
      <c r="DE7" s="622"/>
      <c r="DF7" s="622"/>
      <c r="DG7" s="622"/>
      <c r="DH7" s="622"/>
      <c r="DI7" s="622"/>
      <c r="DJ7" s="622"/>
      <c r="DK7" s="622"/>
      <c r="DL7" s="622"/>
      <c r="DM7" s="622"/>
      <c r="DN7" s="622"/>
      <c r="DO7" s="622"/>
      <c r="DP7" s="623"/>
      <c r="DQ7" s="627">
        <v>901395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10139</v>
      </c>
      <c r="S8" s="622"/>
      <c r="T8" s="622"/>
      <c r="U8" s="622"/>
      <c r="V8" s="622"/>
      <c r="W8" s="622"/>
      <c r="X8" s="622"/>
      <c r="Y8" s="623"/>
      <c r="Z8" s="659">
        <v>0.2</v>
      </c>
      <c r="AA8" s="659"/>
      <c r="AB8" s="659"/>
      <c r="AC8" s="659"/>
      <c r="AD8" s="660">
        <v>10139</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19767</v>
      </c>
      <c r="BH8" s="622"/>
      <c r="BI8" s="622"/>
      <c r="BJ8" s="622"/>
      <c r="BK8" s="622"/>
      <c r="BL8" s="622"/>
      <c r="BM8" s="622"/>
      <c r="BN8" s="623"/>
      <c r="BO8" s="659">
        <v>1.3</v>
      </c>
      <c r="BP8" s="659"/>
      <c r="BQ8" s="659"/>
      <c r="BR8" s="659"/>
      <c r="BS8" s="660" t="s">
        <v>233</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1388371</v>
      </c>
      <c r="CS8" s="622"/>
      <c r="CT8" s="622"/>
      <c r="CU8" s="622"/>
      <c r="CV8" s="622"/>
      <c r="CW8" s="622"/>
      <c r="CX8" s="622"/>
      <c r="CY8" s="623"/>
      <c r="CZ8" s="659">
        <v>26.4</v>
      </c>
      <c r="DA8" s="659"/>
      <c r="DB8" s="659"/>
      <c r="DC8" s="659"/>
      <c r="DD8" s="627">
        <v>2574</v>
      </c>
      <c r="DE8" s="622"/>
      <c r="DF8" s="622"/>
      <c r="DG8" s="622"/>
      <c r="DH8" s="622"/>
      <c r="DI8" s="622"/>
      <c r="DJ8" s="622"/>
      <c r="DK8" s="622"/>
      <c r="DL8" s="622"/>
      <c r="DM8" s="622"/>
      <c r="DN8" s="622"/>
      <c r="DO8" s="622"/>
      <c r="DP8" s="623"/>
      <c r="DQ8" s="627">
        <v>748211</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7772</v>
      </c>
      <c r="S9" s="622"/>
      <c r="T9" s="622"/>
      <c r="U9" s="622"/>
      <c r="V9" s="622"/>
      <c r="W9" s="622"/>
      <c r="X9" s="622"/>
      <c r="Y9" s="623"/>
      <c r="Z9" s="659">
        <v>0.1</v>
      </c>
      <c r="AA9" s="659"/>
      <c r="AB9" s="659"/>
      <c r="AC9" s="659"/>
      <c r="AD9" s="660">
        <v>7772</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586958</v>
      </c>
      <c r="BH9" s="622"/>
      <c r="BI9" s="622"/>
      <c r="BJ9" s="622"/>
      <c r="BK9" s="622"/>
      <c r="BL9" s="622"/>
      <c r="BM9" s="622"/>
      <c r="BN9" s="623"/>
      <c r="BO9" s="659">
        <v>38</v>
      </c>
      <c r="BP9" s="659"/>
      <c r="BQ9" s="659"/>
      <c r="BR9" s="659"/>
      <c r="BS9" s="660" t="s">
        <v>233</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435218</v>
      </c>
      <c r="CS9" s="622"/>
      <c r="CT9" s="622"/>
      <c r="CU9" s="622"/>
      <c r="CV9" s="622"/>
      <c r="CW9" s="622"/>
      <c r="CX9" s="622"/>
      <c r="CY9" s="623"/>
      <c r="CZ9" s="659">
        <v>8.3000000000000007</v>
      </c>
      <c r="DA9" s="659"/>
      <c r="DB9" s="659"/>
      <c r="DC9" s="659"/>
      <c r="DD9" s="627">
        <v>49288</v>
      </c>
      <c r="DE9" s="622"/>
      <c r="DF9" s="622"/>
      <c r="DG9" s="622"/>
      <c r="DH9" s="622"/>
      <c r="DI9" s="622"/>
      <c r="DJ9" s="622"/>
      <c r="DK9" s="622"/>
      <c r="DL9" s="622"/>
      <c r="DM9" s="622"/>
      <c r="DN9" s="622"/>
      <c r="DO9" s="622"/>
      <c r="DP9" s="623"/>
      <c r="DQ9" s="627">
        <v>309618</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233</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34675</v>
      </c>
      <c r="BH10" s="622"/>
      <c r="BI10" s="622"/>
      <c r="BJ10" s="622"/>
      <c r="BK10" s="622"/>
      <c r="BL10" s="622"/>
      <c r="BM10" s="622"/>
      <c r="BN10" s="623"/>
      <c r="BO10" s="659">
        <v>2.2000000000000002</v>
      </c>
      <c r="BP10" s="659"/>
      <c r="BQ10" s="659"/>
      <c r="BR10" s="659"/>
      <c r="BS10" s="660" t="s">
        <v>129</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6419</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834</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251378</v>
      </c>
      <c r="S11" s="622"/>
      <c r="T11" s="622"/>
      <c r="U11" s="622"/>
      <c r="V11" s="622"/>
      <c r="W11" s="622"/>
      <c r="X11" s="622"/>
      <c r="Y11" s="623"/>
      <c r="Z11" s="624">
        <v>4.4000000000000004</v>
      </c>
      <c r="AA11" s="625"/>
      <c r="AB11" s="625"/>
      <c r="AC11" s="626"/>
      <c r="AD11" s="627">
        <v>251378</v>
      </c>
      <c r="AE11" s="622"/>
      <c r="AF11" s="622"/>
      <c r="AG11" s="622"/>
      <c r="AH11" s="622"/>
      <c r="AI11" s="622"/>
      <c r="AJ11" s="622"/>
      <c r="AK11" s="623"/>
      <c r="AL11" s="624">
        <v>7.8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40181</v>
      </c>
      <c r="BH11" s="622"/>
      <c r="BI11" s="622"/>
      <c r="BJ11" s="622"/>
      <c r="BK11" s="622"/>
      <c r="BL11" s="622"/>
      <c r="BM11" s="622"/>
      <c r="BN11" s="623"/>
      <c r="BO11" s="659">
        <v>2.6</v>
      </c>
      <c r="BP11" s="659"/>
      <c r="BQ11" s="659"/>
      <c r="BR11" s="659"/>
      <c r="BS11" s="660" t="s">
        <v>129</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108475</v>
      </c>
      <c r="CS11" s="622"/>
      <c r="CT11" s="622"/>
      <c r="CU11" s="622"/>
      <c r="CV11" s="622"/>
      <c r="CW11" s="622"/>
      <c r="CX11" s="622"/>
      <c r="CY11" s="623"/>
      <c r="CZ11" s="659">
        <v>2.1</v>
      </c>
      <c r="DA11" s="659"/>
      <c r="DB11" s="659"/>
      <c r="DC11" s="659"/>
      <c r="DD11" s="627">
        <v>3691</v>
      </c>
      <c r="DE11" s="622"/>
      <c r="DF11" s="622"/>
      <c r="DG11" s="622"/>
      <c r="DH11" s="622"/>
      <c r="DI11" s="622"/>
      <c r="DJ11" s="622"/>
      <c r="DK11" s="622"/>
      <c r="DL11" s="622"/>
      <c r="DM11" s="622"/>
      <c r="DN11" s="622"/>
      <c r="DO11" s="622"/>
      <c r="DP11" s="623"/>
      <c r="DQ11" s="627">
        <v>80943</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53241</v>
      </c>
      <c r="S12" s="622"/>
      <c r="T12" s="622"/>
      <c r="U12" s="622"/>
      <c r="V12" s="622"/>
      <c r="W12" s="622"/>
      <c r="X12" s="622"/>
      <c r="Y12" s="623"/>
      <c r="Z12" s="659">
        <v>0.9</v>
      </c>
      <c r="AA12" s="659"/>
      <c r="AB12" s="659"/>
      <c r="AC12" s="659"/>
      <c r="AD12" s="660">
        <v>53241</v>
      </c>
      <c r="AE12" s="660"/>
      <c r="AF12" s="660"/>
      <c r="AG12" s="660"/>
      <c r="AH12" s="660"/>
      <c r="AI12" s="660"/>
      <c r="AJ12" s="660"/>
      <c r="AK12" s="660"/>
      <c r="AL12" s="624">
        <v>1.7</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778328</v>
      </c>
      <c r="BH12" s="622"/>
      <c r="BI12" s="622"/>
      <c r="BJ12" s="622"/>
      <c r="BK12" s="622"/>
      <c r="BL12" s="622"/>
      <c r="BM12" s="622"/>
      <c r="BN12" s="623"/>
      <c r="BO12" s="659">
        <v>50.4</v>
      </c>
      <c r="BP12" s="659"/>
      <c r="BQ12" s="659"/>
      <c r="BR12" s="659"/>
      <c r="BS12" s="660" t="s">
        <v>233</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105946</v>
      </c>
      <c r="CS12" s="622"/>
      <c r="CT12" s="622"/>
      <c r="CU12" s="622"/>
      <c r="CV12" s="622"/>
      <c r="CW12" s="622"/>
      <c r="CX12" s="622"/>
      <c r="CY12" s="623"/>
      <c r="CZ12" s="659">
        <v>2</v>
      </c>
      <c r="DA12" s="659"/>
      <c r="DB12" s="659"/>
      <c r="DC12" s="659"/>
      <c r="DD12" s="627">
        <v>1382</v>
      </c>
      <c r="DE12" s="622"/>
      <c r="DF12" s="622"/>
      <c r="DG12" s="622"/>
      <c r="DH12" s="622"/>
      <c r="DI12" s="622"/>
      <c r="DJ12" s="622"/>
      <c r="DK12" s="622"/>
      <c r="DL12" s="622"/>
      <c r="DM12" s="622"/>
      <c r="DN12" s="622"/>
      <c r="DO12" s="622"/>
      <c r="DP12" s="623"/>
      <c r="DQ12" s="627">
        <v>58740</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233</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778033</v>
      </c>
      <c r="BH13" s="622"/>
      <c r="BI13" s="622"/>
      <c r="BJ13" s="622"/>
      <c r="BK13" s="622"/>
      <c r="BL13" s="622"/>
      <c r="BM13" s="622"/>
      <c r="BN13" s="623"/>
      <c r="BO13" s="659">
        <v>50.4</v>
      </c>
      <c r="BP13" s="659"/>
      <c r="BQ13" s="659"/>
      <c r="BR13" s="659"/>
      <c r="BS13" s="660" t="s">
        <v>233</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425785</v>
      </c>
      <c r="CS13" s="622"/>
      <c r="CT13" s="622"/>
      <c r="CU13" s="622"/>
      <c r="CV13" s="622"/>
      <c r="CW13" s="622"/>
      <c r="CX13" s="622"/>
      <c r="CY13" s="623"/>
      <c r="CZ13" s="659">
        <v>8.1</v>
      </c>
      <c r="DA13" s="659"/>
      <c r="DB13" s="659"/>
      <c r="DC13" s="659"/>
      <c r="DD13" s="627">
        <v>77744</v>
      </c>
      <c r="DE13" s="622"/>
      <c r="DF13" s="622"/>
      <c r="DG13" s="622"/>
      <c r="DH13" s="622"/>
      <c r="DI13" s="622"/>
      <c r="DJ13" s="622"/>
      <c r="DK13" s="622"/>
      <c r="DL13" s="622"/>
      <c r="DM13" s="622"/>
      <c r="DN13" s="622"/>
      <c r="DO13" s="622"/>
      <c r="DP13" s="623"/>
      <c r="DQ13" s="627">
        <v>347788</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58</v>
      </c>
      <c r="S14" s="622"/>
      <c r="T14" s="622"/>
      <c r="U14" s="622"/>
      <c r="V14" s="622"/>
      <c r="W14" s="622"/>
      <c r="X14" s="622"/>
      <c r="Y14" s="623"/>
      <c r="Z14" s="659">
        <v>0</v>
      </c>
      <c r="AA14" s="659"/>
      <c r="AB14" s="659"/>
      <c r="AC14" s="659"/>
      <c r="AD14" s="660">
        <v>58</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31517</v>
      </c>
      <c r="BH14" s="622"/>
      <c r="BI14" s="622"/>
      <c r="BJ14" s="622"/>
      <c r="BK14" s="622"/>
      <c r="BL14" s="622"/>
      <c r="BM14" s="622"/>
      <c r="BN14" s="623"/>
      <c r="BO14" s="659">
        <v>2</v>
      </c>
      <c r="BP14" s="659"/>
      <c r="BQ14" s="659"/>
      <c r="BR14" s="659"/>
      <c r="BS14" s="660" t="s">
        <v>233</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227462</v>
      </c>
      <c r="CS14" s="622"/>
      <c r="CT14" s="622"/>
      <c r="CU14" s="622"/>
      <c r="CV14" s="622"/>
      <c r="CW14" s="622"/>
      <c r="CX14" s="622"/>
      <c r="CY14" s="623"/>
      <c r="CZ14" s="659">
        <v>4.3</v>
      </c>
      <c r="DA14" s="659"/>
      <c r="DB14" s="659"/>
      <c r="DC14" s="659"/>
      <c r="DD14" s="627">
        <v>18989</v>
      </c>
      <c r="DE14" s="622"/>
      <c r="DF14" s="622"/>
      <c r="DG14" s="622"/>
      <c r="DH14" s="622"/>
      <c r="DI14" s="622"/>
      <c r="DJ14" s="622"/>
      <c r="DK14" s="622"/>
      <c r="DL14" s="622"/>
      <c r="DM14" s="622"/>
      <c r="DN14" s="622"/>
      <c r="DO14" s="622"/>
      <c r="DP14" s="623"/>
      <c r="DQ14" s="627">
        <v>206918</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233</v>
      </c>
      <c r="AE15" s="660"/>
      <c r="AF15" s="660"/>
      <c r="AG15" s="660"/>
      <c r="AH15" s="660"/>
      <c r="AI15" s="660"/>
      <c r="AJ15" s="660"/>
      <c r="AK15" s="660"/>
      <c r="AL15" s="624" t="s">
        <v>233</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52045</v>
      </c>
      <c r="BH15" s="622"/>
      <c r="BI15" s="622"/>
      <c r="BJ15" s="622"/>
      <c r="BK15" s="622"/>
      <c r="BL15" s="622"/>
      <c r="BM15" s="622"/>
      <c r="BN15" s="623"/>
      <c r="BO15" s="659">
        <v>3.4</v>
      </c>
      <c r="BP15" s="659"/>
      <c r="BQ15" s="659"/>
      <c r="BR15" s="659"/>
      <c r="BS15" s="660" t="s">
        <v>129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1044668</v>
      </c>
      <c r="CS15" s="622"/>
      <c r="CT15" s="622"/>
      <c r="CU15" s="622"/>
      <c r="CV15" s="622"/>
      <c r="CW15" s="622"/>
      <c r="CX15" s="622"/>
      <c r="CY15" s="623"/>
      <c r="CZ15" s="659">
        <v>19.8</v>
      </c>
      <c r="DA15" s="659"/>
      <c r="DB15" s="659"/>
      <c r="DC15" s="659"/>
      <c r="DD15" s="627">
        <v>641881</v>
      </c>
      <c r="DE15" s="622"/>
      <c r="DF15" s="622"/>
      <c r="DG15" s="622"/>
      <c r="DH15" s="622"/>
      <c r="DI15" s="622"/>
      <c r="DJ15" s="622"/>
      <c r="DK15" s="622"/>
      <c r="DL15" s="622"/>
      <c r="DM15" s="622"/>
      <c r="DN15" s="622"/>
      <c r="DO15" s="622"/>
      <c r="DP15" s="623"/>
      <c r="DQ15" s="627">
        <v>416833</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6079</v>
      </c>
      <c r="S16" s="622"/>
      <c r="T16" s="622"/>
      <c r="U16" s="622"/>
      <c r="V16" s="622"/>
      <c r="W16" s="622"/>
      <c r="X16" s="622"/>
      <c r="Y16" s="623"/>
      <c r="Z16" s="659">
        <v>0.1</v>
      </c>
      <c r="AA16" s="659"/>
      <c r="AB16" s="659"/>
      <c r="AC16" s="659"/>
      <c r="AD16" s="660">
        <v>6079</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129</v>
      </c>
      <c r="BP16" s="659"/>
      <c r="BQ16" s="659"/>
      <c r="BR16" s="659"/>
      <c r="BS16" s="660" t="s">
        <v>233</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t="s">
        <v>233</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23119</v>
      </c>
      <c r="S17" s="622"/>
      <c r="T17" s="622"/>
      <c r="U17" s="622"/>
      <c r="V17" s="622"/>
      <c r="W17" s="622"/>
      <c r="X17" s="622"/>
      <c r="Y17" s="623"/>
      <c r="Z17" s="659">
        <v>0.4</v>
      </c>
      <c r="AA17" s="659"/>
      <c r="AB17" s="659"/>
      <c r="AC17" s="659"/>
      <c r="AD17" s="660">
        <v>23119</v>
      </c>
      <c r="AE17" s="660"/>
      <c r="AF17" s="660"/>
      <c r="AG17" s="660"/>
      <c r="AH17" s="660"/>
      <c r="AI17" s="660"/>
      <c r="AJ17" s="660"/>
      <c r="AK17" s="660"/>
      <c r="AL17" s="624">
        <v>0.7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233</v>
      </c>
      <c r="BP17" s="659"/>
      <c r="BQ17" s="659"/>
      <c r="BR17" s="659"/>
      <c r="BS17" s="660" t="s">
        <v>129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428614</v>
      </c>
      <c r="CS17" s="622"/>
      <c r="CT17" s="622"/>
      <c r="CU17" s="622"/>
      <c r="CV17" s="622"/>
      <c r="CW17" s="622"/>
      <c r="CX17" s="622"/>
      <c r="CY17" s="623"/>
      <c r="CZ17" s="659">
        <v>8.1</v>
      </c>
      <c r="DA17" s="659"/>
      <c r="DB17" s="659"/>
      <c r="DC17" s="659"/>
      <c r="DD17" s="627" t="s">
        <v>129</v>
      </c>
      <c r="DE17" s="622"/>
      <c r="DF17" s="622"/>
      <c r="DG17" s="622"/>
      <c r="DH17" s="622"/>
      <c r="DI17" s="622"/>
      <c r="DJ17" s="622"/>
      <c r="DK17" s="622"/>
      <c r="DL17" s="622"/>
      <c r="DM17" s="622"/>
      <c r="DN17" s="622"/>
      <c r="DO17" s="622"/>
      <c r="DP17" s="623"/>
      <c r="DQ17" s="627">
        <v>428614</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9870</v>
      </c>
      <c r="S18" s="622"/>
      <c r="T18" s="622"/>
      <c r="U18" s="622"/>
      <c r="V18" s="622"/>
      <c r="W18" s="622"/>
      <c r="X18" s="622"/>
      <c r="Y18" s="623"/>
      <c r="Z18" s="659">
        <v>0.2</v>
      </c>
      <c r="AA18" s="659"/>
      <c r="AB18" s="659"/>
      <c r="AC18" s="659"/>
      <c r="AD18" s="660">
        <v>9870</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129</v>
      </c>
      <c r="BP18" s="659"/>
      <c r="BQ18" s="659"/>
      <c r="BR18" s="659"/>
      <c r="BS18" s="660" t="s">
        <v>233</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129</v>
      </c>
      <c r="DA18" s="659"/>
      <c r="DB18" s="659"/>
      <c r="DC18" s="659"/>
      <c r="DD18" s="627" t="s">
        <v>233</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9870</v>
      </c>
      <c r="S19" s="622"/>
      <c r="T19" s="622"/>
      <c r="U19" s="622"/>
      <c r="V19" s="622"/>
      <c r="W19" s="622"/>
      <c r="X19" s="622"/>
      <c r="Y19" s="623"/>
      <c r="Z19" s="659">
        <v>0.2</v>
      </c>
      <c r="AA19" s="659"/>
      <c r="AB19" s="659"/>
      <c r="AC19" s="659"/>
      <c r="AD19" s="660">
        <v>9870</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233</v>
      </c>
      <c r="BP19" s="659"/>
      <c r="BQ19" s="659"/>
      <c r="BR19" s="659"/>
      <c r="BS19" s="660" t="s">
        <v>233</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233</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233</v>
      </c>
      <c r="BH20" s="622"/>
      <c r="BI20" s="622"/>
      <c r="BJ20" s="622"/>
      <c r="BK20" s="622"/>
      <c r="BL20" s="622"/>
      <c r="BM20" s="622"/>
      <c r="BN20" s="623"/>
      <c r="BO20" s="659" t="s">
        <v>233</v>
      </c>
      <c r="BP20" s="659"/>
      <c r="BQ20" s="659"/>
      <c r="BR20" s="659"/>
      <c r="BS20" s="660" t="s">
        <v>233</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5265852</v>
      </c>
      <c r="CS20" s="622"/>
      <c r="CT20" s="622"/>
      <c r="CU20" s="622"/>
      <c r="CV20" s="622"/>
      <c r="CW20" s="622"/>
      <c r="CX20" s="622"/>
      <c r="CY20" s="623"/>
      <c r="CZ20" s="659">
        <v>100</v>
      </c>
      <c r="DA20" s="659"/>
      <c r="DB20" s="659"/>
      <c r="DC20" s="659"/>
      <c r="DD20" s="627">
        <v>812344</v>
      </c>
      <c r="DE20" s="622"/>
      <c r="DF20" s="622"/>
      <c r="DG20" s="622"/>
      <c r="DH20" s="622"/>
      <c r="DI20" s="622"/>
      <c r="DJ20" s="622"/>
      <c r="DK20" s="622"/>
      <c r="DL20" s="622"/>
      <c r="DM20" s="622"/>
      <c r="DN20" s="622"/>
      <c r="DO20" s="622"/>
      <c r="DP20" s="623"/>
      <c r="DQ20" s="627">
        <v>3580242</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1304482</v>
      </c>
      <c r="S21" s="622"/>
      <c r="T21" s="622"/>
      <c r="U21" s="622"/>
      <c r="V21" s="622"/>
      <c r="W21" s="622"/>
      <c r="X21" s="622"/>
      <c r="Y21" s="623"/>
      <c r="Z21" s="659">
        <v>22.8</v>
      </c>
      <c r="AA21" s="659"/>
      <c r="AB21" s="659"/>
      <c r="AC21" s="659"/>
      <c r="AD21" s="660">
        <v>1204331</v>
      </c>
      <c r="AE21" s="660"/>
      <c r="AF21" s="660"/>
      <c r="AG21" s="660"/>
      <c r="AH21" s="660"/>
      <c r="AI21" s="660"/>
      <c r="AJ21" s="660"/>
      <c r="AK21" s="660"/>
      <c r="AL21" s="624">
        <v>37.5</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233</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1204331</v>
      </c>
      <c r="S22" s="622"/>
      <c r="T22" s="622"/>
      <c r="U22" s="622"/>
      <c r="V22" s="622"/>
      <c r="W22" s="622"/>
      <c r="X22" s="622"/>
      <c r="Y22" s="623"/>
      <c r="Z22" s="659">
        <v>21</v>
      </c>
      <c r="AA22" s="659"/>
      <c r="AB22" s="659"/>
      <c r="AC22" s="659"/>
      <c r="AD22" s="660">
        <v>1204331</v>
      </c>
      <c r="AE22" s="660"/>
      <c r="AF22" s="660"/>
      <c r="AG22" s="660"/>
      <c r="AH22" s="660"/>
      <c r="AI22" s="660"/>
      <c r="AJ22" s="660"/>
      <c r="AK22" s="660"/>
      <c r="AL22" s="624">
        <v>37.5</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100151</v>
      </c>
      <c r="S23" s="622"/>
      <c r="T23" s="622"/>
      <c r="U23" s="622"/>
      <c r="V23" s="622"/>
      <c r="W23" s="622"/>
      <c r="X23" s="622"/>
      <c r="Y23" s="623"/>
      <c r="Z23" s="659">
        <v>1.7</v>
      </c>
      <c r="AA23" s="659"/>
      <c r="AB23" s="659"/>
      <c r="AC23" s="659"/>
      <c r="AD23" s="660" t="s">
        <v>129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233</v>
      </c>
      <c r="BP23" s="659"/>
      <c r="BQ23" s="659"/>
      <c r="BR23" s="659"/>
      <c r="BS23" s="660" t="s">
        <v>129</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233</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233</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2160762</v>
      </c>
      <c r="CS24" s="677"/>
      <c r="CT24" s="677"/>
      <c r="CU24" s="677"/>
      <c r="CV24" s="677"/>
      <c r="CW24" s="677"/>
      <c r="CX24" s="677"/>
      <c r="CY24" s="702"/>
      <c r="CZ24" s="703">
        <v>41</v>
      </c>
      <c r="DA24" s="685"/>
      <c r="DB24" s="685"/>
      <c r="DC24" s="705"/>
      <c r="DD24" s="701">
        <v>1512796</v>
      </c>
      <c r="DE24" s="677"/>
      <c r="DF24" s="677"/>
      <c r="DG24" s="677"/>
      <c r="DH24" s="677"/>
      <c r="DI24" s="677"/>
      <c r="DJ24" s="677"/>
      <c r="DK24" s="702"/>
      <c r="DL24" s="701">
        <v>1507525</v>
      </c>
      <c r="DM24" s="677"/>
      <c r="DN24" s="677"/>
      <c r="DO24" s="677"/>
      <c r="DP24" s="677"/>
      <c r="DQ24" s="677"/>
      <c r="DR24" s="677"/>
      <c r="DS24" s="677"/>
      <c r="DT24" s="677"/>
      <c r="DU24" s="677"/>
      <c r="DV24" s="702"/>
      <c r="DW24" s="703">
        <v>46</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3241629</v>
      </c>
      <c r="S25" s="622"/>
      <c r="T25" s="622"/>
      <c r="U25" s="622"/>
      <c r="V25" s="622"/>
      <c r="W25" s="622"/>
      <c r="X25" s="622"/>
      <c r="Y25" s="623"/>
      <c r="Z25" s="659">
        <v>56.5</v>
      </c>
      <c r="AA25" s="659"/>
      <c r="AB25" s="659"/>
      <c r="AC25" s="659"/>
      <c r="AD25" s="660">
        <v>3141478</v>
      </c>
      <c r="AE25" s="660"/>
      <c r="AF25" s="660"/>
      <c r="AG25" s="660"/>
      <c r="AH25" s="660"/>
      <c r="AI25" s="660"/>
      <c r="AJ25" s="660"/>
      <c r="AK25" s="660"/>
      <c r="AL25" s="624">
        <v>97.8</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233</v>
      </c>
      <c r="BP25" s="659"/>
      <c r="BQ25" s="659"/>
      <c r="BR25" s="659"/>
      <c r="BS25" s="660" t="s">
        <v>129</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1004540</v>
      </c>
      <c r="CS25" s="634"/>
      <c r="CT25" s="634"/>
      <c r="CU25" s="634"/>
      <c r="CV25" s="634"/>
      <c r="CW25" s="634"/>
      <c r="CX25" s="634"/>
      <c r="CY25" s="635"/>
      <c r="CZ25" s="624">
        <v>19.100000000000001</v>
      </c>
      <c r="DA25" s="636"/>
      <c r="DB25" s="636"/>
      <c r="DC25" s="637"/>
      <c r="DD25" s="627">
        <v>881524</v>
      </c>
      <c r="DE25" s="634"/>
      <c r="DF25" s="634"/>
      <c r="DG25" s="634"/>
      <c r="DH25" s="634"/>
      <c r="DI25" s="634"/>
      <c r="DJ25" s="634"/>
      <c r="DK25" s="635"/>
      <c r="DL25" s="627">
        <v>876453</v>
      </c>
      <c r="DM25" s="634"/>
      <c r="DN25" s="634"/>
      <c r="DO25" s="634"/>
      <c r="DP25" s="634"/>
      <c r="DQ25" s="634"/>
      <c r="DR25" s="634"/>
      <c r="DS25" s="634"/>
      <c r="DT25" s="634"/>
      <c r="DU25" s="634"/>
      <c r="DV25" s="635"/>
      <c r="DW25" s="624">
        <v>26.7</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1565</v>
      </c>
      <c r="S26" s="622"/>
      <c r="T26" s="622"/>
      <c r="U26" s="622"/>
      <c r="V26" s="622"/>
      <c r="W26" s="622"/>
      <c r="X26" s="622"/>
      <c r="Y26" s="623"/>
      <c r="Z26" s="659">
        <v>0</v>
      </c>
      <c r="AA26" s="659"/>
      <c r="AB26" s="659"/>
      <c r="AC26" s="659"/>
      <c r="AD26" s="660">
        <v>1565</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233</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566359</v>
      </c>
      <c r="CS26" s="622"/>
      <c r="CT26" s="622"/>
      <c r="CU26" s="622"/>
      <c r="CV26" s="622"/>
      <c r="CW26" s="622"/>
      <c r="CX26" s="622"/>
      <c r="CY26" s="623"/>
      <c r="CZ26" s="624">
        <v>10.8</v>
      </c>
      <c r="DA26" s="636"/>
      <c r="DB26" s="636"/>
      <c r="DC26" s="637"/>
      <c r="DD26" s="627">
        <v>481620</v>
      </c>
      <c r="DE26" s="622"/>
      <c r="DF26" s="622"/>
      <c r="DG26" s="622"/>
      <c r="DH26" s="622"/>
      <c r="DI26" s="622"/>
      <c r="DJ26" s="622"/>
      <c r="DK26" s="623"/>
      <c r="DL26" s="627" t="s">
        <v>233</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23460</v>
      </c>
      <c r="S27" s="622"/>
      <c r="T27" s="622"/>
      <c r="U27" s="622"/>
      <c r="V27" s="622"/>
      <c r="W27" s="622"/>
      <c r="X27" s="622"/>
      <c r="Y27" s="623"/>
      <c r="Z27" s="659">
        <v>0.4</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1543471</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727608</v>
      </c>
      <c r="CS27" s="634"/>
      <c r="CT27" s="634"/>
      <c r="CU27" s="634"/>
      <c r="CV27" s="634"/>
      <c r="CW27" s="634"/>
      <c r="CX27" s="634"/>
      <c r="CY27" s="635"/>
      <c r="CZ27" s="624">
        <v>13.8</v>
      </c>
      <c r="DA27" s="636"/>
      <c r="DB27" s="636"/>
      <c r="DC27" s="637"/>
      <c r="DD27" s="627">
        <v>202658</v>
      </c>
      <c r="DE27" s="634"/>
      <c r="DF27" s="634"/>
      <c r="DG27" s="634"/>
      <c r="DH27" s="634"/>
      <c r="DI27" s="634"/>
      <c r="DJ27" s="634"/>
      <c r="DK27" s="635"/>
      <c r="DL27" s="627">
        <v>202458</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109648</v>
      </c>
      <c r="S28" s="622"/>
      <c r="T28" s="622"/>
      <c r="U28" s="622"/>
      <c r="V28" s="622"/>
      <c r="W28" s="622"/>
      <c r="X28" s="622"/>
      <c r="Y28" s="623"/>
      <c r="Z28" s="659">
        <v>1.9</v>
      </c>
      <c r="AA28" s="659"/>
      <c r="AB28" s="659"/>
      <c r="AC28" s="659"/>
      <c r="AD28" s="660">
        <v>1059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428614</v>
      </c>
      <c r="CS28" s="622"/>
      <c r="CT28" s="622"/>
      <c r="CU28" s="622"/>
      <c r="CV28" s="622"/>
      <c r="CW28" s="622"/>
      <c r="CX28" s="622"/>
      <c r="CY28" s="623"/>
      <c r="CZ28" s="624">
        <v>8.1</v>
      </c>
      <c r="DA28" s="636"/>
      <c r="DB28" s="636"/>
      <c r="DC28" s="637"/>
      <c r="DD28" s="627">
        <v>428614</v>
      </c>
      <c r="DE28" s="622"/>
      <c r="DF28" s="622"/>
      <c r="DG28" s="622"/>
      <c r="DH28" s="622"/>
      <c r="DI28" s="622"/>
      <c r="DJ28" s="622"/>
      <c r="DK28" s="623"/>
      <c r="DL28" s="627">
        <v>428614</v>
      </c>
      <c r="DM28" s="622"/>
      <c r="DN28" s="622"/>
      <c r="DO28" s="622"/>
      <c r="DP28" s="622"/>
      <c r="DQ28" s="622"/>
      <c r="DR28" s="622"/>
      <c r="DS28" s="622"/>
      <c r="DT28" s="622"/>
      <c r="DU28" s="622"/>
      <c r="DV28" s="623"/>
      <c r="DW28" s="624">
        <v>13.1</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8343</v>
      </c>
      <c r="S29" s="622"/>
      <c r="T29" s="622"/>
      <c r="U29" s="622"/>
      <c r="V29" s="622"/>
      <c r="W29" s="622"/>
      <c r="X29" s="622"/>
      <c r="Y29" s="623"/>
      <c r="Z29" s="659">
        <v>0.1</v>
      </c>
      <c r="AA29" s="659"/>
      <c r="AB29" s="659"/>
      <c r="AC29" s="659"/>
      <c r="AD29" s="660" t="s">
        <v>233</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428614</v>
      </c>
      <c r="CS29" s="634"/>
      <c r="CT29" s="634"/>
      <c r="CU29" s="634"/>
      <c r="CV29" s="634"/>
      <c r="CW29" s="634"/>
      <c r="CX29" s="634"/>
      <c r="CY29" s="635"/>
      <c r="CZ29" s="624">
        <v>8.1</v>
      </c>
      <c r="DA29" s="636"/>
      <c r="DB29" s="636"/>
      <c r="DC29" s="637"/>
      <c r="DD29" s="627">
        <v>428614</v>
      </c>
      <c r="DE29" s="634"/>
      <c r="DF29" s="634"/>
      <c r="DG29" s="634"/>
      <c r="DH29" s="634"/>
      <c r="DI29" s="634"/>
      <c r="DJ29" s="634"/>
      <c r="DK29" s="635"/>
      <c r="DL29" s="627">
        <v>428614</v>
      </c>
      <c r="DM29" s="634"/>
      <c r="DN29" s="634"/>
      <c r="DO29" s="634"/>
      <c r="DP29" s="634"/>
      <c r="DQ29" s="634"/>
      <c r="DR29" s="634"/>
      <c r="DS29" s="634"/>
      <c r="DT29" s="634"/>
      <c r="DU29" s="634"/>
      <c r="DV29" s="635"/>
      <c r="DW29" s="624">
        <v>13.1</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845954</v>
      </c>
      <c r="S30" s="622"/>
      <c r="T30" s="622"/>
      <c r="U30" s="622"/>
      <c r="V30" s="622"/>
      <c r="W30" s="622"/>
      <c r="X30" s="622"/>
      <c r="Y30" s="623"/>
      <c r="Z30" s="659">
        <v>14.8</v>
      </c>
      <c r="AA30" s="659"/>
      <c r="AB30" s="659"/>
      <c r="AC30" s="659"/>
      <c r="AD30" s="660" t="s">
        <v>233</v>
      </c>
      <c r="AE30" s="660"/>
      <c r="AF30" s="660"/>
      <c r="AG30" s="660"/>
      <c r="AH30" s="660"/>
      <c r="AI30" s="660"/>
      <c r="AJ30" s="660"/>
      <c r="AK30" s="660"/>
      <c r="AL30" s="624" t="s">
        <v>129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406836</v>
      </c>
      <c r="CS30" s="622"/>
      <c r="CT30" s="622"/>
      <c r="CU30" s="622"/>
      <c r="CV30" s="622"/>
      <c r="CW30" s="622"/>
      <c r="CX30" s="622"/>
      <c r="CY30" s="623"/>
      <c r="CZ30" s="624">
        <v>7.7</v>
      </c>
      <c r="DA30" s="636"/>
      <c r="DB30" s="636"/>
      <c r="DC30" s="637"/>
      <c r="DD30" s="627">
        <v>406836</v>
      </c>
      <c r="DE30" s="622"/>
      <c r="DF30" s="622"/>
      <c r="DG30" s="622"/>
      <c r="DH30" s="622"/>
      <c r="DI30" s="622"/>
      <c r="DJ30" s="622"/>
      <c r="DK30" s="623"/>
      <c r="DL30" s="627">
        <v>406836</v>
      </c>
      <c r="DM30" s="622"/>
      <c r="DN30" s="622"/>
      <c r="DO30" s="622"/>
      <c r="DP30" s="622"/>
      <c r="DQ30" s="622"/>
      <c r="DR30" s="622"/>
      <c r="DS30" s="622"/>
      <c r="DT30" s="622"/>
      <c r="DU30" s="622"/>
      <c r="DV30" s="623"/>
      <c r="DW30" s="624">
        <v>12.4</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233</v>
      </c>
      <c r="S31" s="622"/>
      <c r="T31" s="622"/>
      <c r="U31" s="622"/>
      <c r="V31" s="622"/>
      <c r="W31" s="622"/>
      <c r="X31" s="622"/>
      <c r="Y31" s="623"/>
      <c r="Z31" s="659" t="s">
        <v>233</v>
      </c>
      <c r="AA31" s="659"/>
      <c r="AB31" s="659"/>
      <c r="AC31" s="659"/>
      <c r="AD31" s="660" t="s">
        <v>129</v>
      </c>
      <c r="AE31" s="660"/>
      <c r="AF31" s="660"/>
      <c r="AG31" s="660"/>
      <c r="AH31" s="660"/>
      <c r="AI31" s="660"/>
      <c r="AJ31" s="660"/>
      <c r="AK31" s="660"/>
      <c r="AL31" s="624" t="s">
        <v>233</v>
      </c>
      <c r="AM31" s="625"/>
      <c r="AN31" s="625"/>
      <c r="AO31" s="661"/>
      <c r="AP31" s="687" t="s">
        <v>311</v>
      </c>
      <c r="AQ31" s="688"/>
      <c r="AR31" s="688"/>
      <c r="AS31" s="688"/>
      <c r="AT31" s="689" t="s">
        <v>312</v>
      </c>
      <c r="AU31" s="218"/>
      <c r="AV31" s="218"/>
      <c r="AW31" s="218"/>
      <c r="AX31" s="679" t="s">
        <v>188</v>
      </c>
      <c r="AY31" s="680"/>
      <c r="AZ31" s="680"/>
      <c r="BA31" s="680"/>
      <c r="BB31" s="680"/>
      <c r="BC31" s="680"/>
      <c r="BD31" s="680"/>
      <c r="BE31" s="680"/>
      <c r="BF31" s="681"/>
      <c r="BG31" s="683">
        <v>99.1</v>
      </c>
      <c r="BH31" s="684"/>
      <c r="BI31" s="684"/>
      <c r="BJ31" s="684"/>
      <c r="BK31" s="684"/>
      <c r="BL31" s="684"/>
      <c r="BM31" s="685">
        <v>96</v>
      </c>
      <c r="BN31" s="684"/>
      <c r="BO31" s="684"/>
      <c r="BP31" s="684"/>
      <c r="BQ31" s="686"/>
      <c r="BR31" s="683">
        <v>99.2</v>
      </c>
      <c r="BS31" s="684"/>
      <c r="BT31" s="684"/>
      <c r="BU31" s="684"/>
      <c r="BV31" s="684"/>
      <c r="BW31" s="684"/>
      <c r="BX31" s="685">
        <v>96.2</v>
      </c>
      <c r="BY31" s="684"/>
      <c r="BZ31" s="684"/>
      <c r="CA31" s="684"/>
      <c r="CB31" s="686"/>
      <c r="CD31" s="642"/>
      <c r="CE31" s="643"/>
      <c r="CF31" s="618" t="s">
        <v>313</v>
      </c>
      <c r="CG31" s="619"/>
      <c r="CH31" s="619"/>
      <c r="CI31" s="619"/>
      <c r="CJ31" s="619"/>
      <c r="CK31" s="619"/>
      <c r="CL31" s="619"/>
      <c r="CM31" s="619"/>
      <c r="CN31" s="619"/>
      <c r="CO31" s="619"/>
      <c r="CP31" s="619"/>
      <c r="CQ31" s="620"/>
      <c r="CR31" s="621">
        <v>21778</v>
      </c>
      <c r="CS31" s="634"/>
      <c r="CT31" s="634"/>
      <c r="CU31" s="634"/>
      <c r="CV31" s="634"/>
      <c r="CW31" s="634"/>
      <c r="CX31" s="634"/>
      <c r="CY31" s="635"/>
      <c r="CZ31" s="624">
        <v>0.4</v>
      </c>
      <c r="DA31" s="636"/>
      <c r="DB31" s="636"/>
      <c r="DC31" s="637"/>
      <c r="DD31" s="627">
        <v>21778</v>
      </c>
      <c r="DE31" s="634"/>
      <c r="DF31" s="634"/>
      <c r="DG31" s="634"/>
      <c r="DH31" s="634"/>
      <c r="DI31" s="634"/>
      <c r="DJ31" s="634"/>
      <c r="DK31" s="635"/>
      <c r="DL31" s="627">
        <v>21778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369089</v>
      </c>
      <c r="S32" s="622"/>
      <c r="T32" s="622"/>
      <c r="U32" s="622"/>
      <c r="V32" s="622"/>
      <c r="W32" s="622"/>
      <c r="X32" s="622"/>
      <c r="Y32" s="623"/>
      <c r="Z32" s="659">
        <v>6.4</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0"/>
      <c r="AU32" s="214" t="s">
        <v>315</v>
      </c>
      <c r="AX32" s="618" t="s">
        <v>316</v>
      </c>
      <c r="AY32" s="619"/>
      <c r="AZ32" s="619"/>
      <c r="BA32" s="619"/>
      <c r="BB32" s="619"/>
      <c r="BC32" s="619"/>
      <c r="BD32" s="619"/>
      <c r="BE32" s="619"/>
      <c r="BF32" s="620"/>
      <c r="BG32" s="692">
        <v>99.4</v>
      </c>
      <c r="BH32" s="634"/>
      <c r="BI32" s="634"/>
      <c r="BJ32" s="634"/>
      <c r="BK32" s="634"/>
      <c r="BL32" s="634"/>
      <c r="BM32" s="625">
        <v>98.5</v>
      </c>
      <c r="BN32" s="634"/>
      <c r="BO32" s="634"/>
      <c r="BP32" s="634"/>
      <c r="BQ32" s="657"/>
      <c r="BR32" s="692">
        <v>99.6</v>
      </c>
      <c r="BS32" s="634"/>
      <c r="BT32" s="634"/>
      <c r="BU32" s="634"/>
      <c r="BV32" s="634"/>
      <c r="BW32" s="634"/>
      <c r="BX32" s="625">
        <v>98.6</v>
      </c>
      <c r="BY32" s="634"/>
      <c r="BZ32" s="634"/>
      <c r="CA32" s="634"/>
      <c r="CB32" s="657"/>
      <c r="CD32" s="644"/>
      <c r="CE32" s="645"/>
      <c r="CF32" s="618" t="s">
        <v>317</v>
      </c>
      <c r="CG32" s="619"/>
      <c r="CH32" s="619"/>
      <c r="CI32" s="619"/>
      <c r="CJ32" s="619"/>
      <c r="CK32" s="619"/>
      <c r="CL32" s="619"/>
      <c r="CM32" s="619"/>
      <c r="CN32" s="619"/>
      <c r="CO32" s="619"/>
      <c r="CP32" s="619"/>
      <c r="CQ32" s="620"/>
      <c r="CR32" s="621" t="s">
        <v>233</v>
      </c>
      <c r="CS32" s="622"/>
      <c r="CT32" s="622"/>
      <c r="CU32" s="622"/>
      <c r="CV32" s="622"/>
      <c r="CW32" s="622"/>
      <c r="CX32" s="622"/>
      <c r="CY32" s="623"/>
      <c r="CZ32" s="624" t="s">
        <v>233</v>
      </c>
      <c r="DA32" s="636"/>
      <c r="DB32" s="636"/>
      <c r="DC32" s="637"/>
      <c r="DD32" s="627" t="s">
        <v>129</v>
      </c>
      <c r="DE32" s="622"/>
      <c r="DF32" s="622"/>
      <c r="DG32" s="622"/>
      <c r="DH32" s="622"/>
      <c r="DI32" s="622"/>
      <c r="DJ32" s="622"/>
      <c r="DK32" s="623"/>
      <c r="DL32" s="627" t="s">
        <v>233</v>
      </c>
      <c r="DM32" s="622"/>
      <c r="DN32" s="622"/>
      <c r="DO32" s="622"/>
      <c r="DP32" s="622"/>
      <c r="DQ32" s="622"/>
      <c r="DR32" s="622"/>
      <c r="DS32" s="622"/>
      <c r="DT32" s="622"/>
      <c r="DU32" s="622"/>
      <c r="DV32" s="623"/>
      <c r="DW32" s="624" t="s">
        <v>233</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51582</v>
      </c>
      <c r="S33" s="622"/>
      <c r="T33" s="622"/>
      <c r="U33" s="622"/>
      <c r="V33" s="622"/>
      <c r="W33" s="622"/>
      <c r="X33" s="622"/>
      <c r="Y33" s="623"/>
      <c r="Z33" s="659">
        <v>0.9</v>
      </c>
      <c r="AA33" s="659"/>
      <c r="AB33" s="659"/>
      <c r="AC33" s="659"/>
      <c r="AD33" s="660">
        <v>50118</v>
      </c>
      <c r="AE33" s="660"/>
      <c r="AF33" s="660"/>
      <c r="AG33" s="660"/>
      <c r="AH33" s="660"/>
      <c r="AI33" s="660"/>
      <c r="AJ33" s="660"/>
      <c r="AK33" s="660"/>
      <c r="AL33" s="624">
        <v>1.6</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98.9</v>
      </c>
      <c r="BH33" s="606"/>
      <c r="BI33" s="606"/>
      <c r="BJ33" s="606"/>
      <c r="BK33" s="606"/>
      <c r="BL33" s="606"/>
      <c r="BM33" s="652">
        <v>93.6</v>
      </c>
      <c r="BN33" s="606"/>
      <c r="BO33" s="606"/>
      <c r="BP33" s="606"/>
      <c r="BQ33" s="669"/>
      <c r="BR33" s="682">
        <v>98.8</v>
      </c>
      <c r="BS33" s="606"/>
      <c r="BT33" s="606"/>
      <c r="BU33" s="606"/>
      <c r="BV33" s="606"/>
      <c r="BW33" s="606"/>
      <c r="BX33" s="652">
        <v>93.8</v>
      </c>
      <c r="BY33" s="606"/>
      <c r="BZ33" s="606"/>
      <c r="CA33" s="606"/>
      <c r="CB33" s="669"/>
      <c r="CD33" s="618" t="s">
        <v>320</v>
      </c>
      <c r="CE33" s="619"/>
      <c r="CF33" s="619"/>
      <c r="CG33" s="619"/>
      <c r="CH33" s="619"/>
      <c r="CI33" s="619"/>
      <c r="CJ33" s="619"/>
      <c r="CK33" s="619"/>
      <c r="CL33" s="619"/>
      <c r="CM33" s="619"/>
      <c r="CN33" s="619"/>
      <c r="CO33" s="619"/>
      <c r="CP33" s="619"/>
      <c r="CQ33" s="620"/>
      <c r="CR33" s="621">
        <v>2292746</v>
      </c>
      <c r="CS33" s="634"/>
      <c r="CT33" s="634"/>
      <c r="CU33" s="634"/>
      <c r="CV33" s="634"/>
      <c r="CW33" s="634"/>
      <c r="CX33" s="634"/>
      <c r="CY33" s="635"/>
      <c r="CZ33" s="624">
        <v>43.5</v>
      </c>
      <c r="DA33" s="636"/>
      <c r="DB33" s="636"/>
      <c r="DC33" s="637"/>
      <c r="DD33" s="627">
        <v>1935919</v>
      </c>
      <c r="DE33" s="634"/>
      <c r="DF33" s="634"/>
      <c r="DG33" s="634"/>
      <c r="DH33" s="634"/>
      <c r="DI33" s="634"/>
      <c r="DJ33" s="634"/>
      <c r="DK33" s="635"/>
      <c r="DL33" s="627">
        <v>1334749</v>
      </c>
      <c r="DM33" s="634"/>
      <c r="DN33" s="634"/>
      <c r="DO33" s="634"/>
      <c r="DP33" s="634"/>
      <c r="DQ33" s="634"/>
      <c r="DR33" s="634"/>
      <c r="DS33" s="634"/>
      <c r="DT33" s="634"/>
      <c r="DU33" s="634"/>
      <c r="DV33" s="635"/>
      <c r="DW33" s="624">
        <v>40.700000000000003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102723</v>
      </c>
      <c r="S34" s="622"/>
      <c r="T34" s="622"/>
      <c r="U34" s="622"/>
      <c r="V34" s="622"/>
      <c r="W34" s="622"/>
      <c r="X34" s="622"/>
      <c r="Y34" s="623"/>
      <c r="Z34" s="659">
        <v>1.8</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745032</v>
      </c>
      <c r="CS34" s="622"/>
      <c r="CT34" s="622"/>
      <c r="CU34" s="622"/>
      <c r="CV34" s="622"/>
      <c r="CW34" s="622"/>
      <c r="CX34" s="622"/>
      <c r="CY34" s="623"/>
      <c r="CZ34" s="624">
        <v>14.1</v>
      </c>
      <c r="DA34" s="636"/>
      <c r="DB34" s="636"/>
      <c r="DC34" s="637"/>
      <c r="DD34" s="627">
        <v>529802</v>
      </c>
      <c r="DE34" s="622"/>
      <c r="DF34" s="622"/>
      <c r="DG34" s="622"/>
      <c r="DH34" s="622"/>
      <c r="DI34" s="622"/>
      <c r="DJ34" s="622"/>
      <c r="DK34" s="623"/>
      <c r="DL34" s="627">
        <v>444133</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160180</v>
      </c>
      <c r="S35" s="622"/>
      <c r="T35" s="622"/>
      <c r="U35" s="622"/>
      <c r="V35" s="622"/>
      <c r="W35" s="622"/>
      <c r="X35" s="622"/>
      <c r="Y35" s="623"/>
      <c r="Z35" s="659">
        <v>2.8</v>
      </c>
      <c r="AA35" s="659"/>
      <c r="AB35" s="659"/>
      <c r="AC35" s="659"/>
      <c r="AD35" s="660" t="s">
        <v>233</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13520</v>
      </c>
      <c r="CS35" s="634"/>
      <c r="CT35" s="634"/>
      <c r="CU35" s="634"/>
      <c r="CV35" s="634"/>
      <c r="CW35" s="634"/>
      <c r="CX35" s="634"/>
      <c r="CY35" s="635"/>
      <c r="CZ35" s="624">
        <v>0.3</v>
      </c>
      <c r="DA35" s="636"/>
      <c r="DB35" s="636"/>
      <c r="DC35" s="637"/>
      <c r="DD35" s="627">
        <v>12644</v>
      </c>
      <c r="DE35" s="634"/>
      <c r="DF35" s="634"/>
      <c r="DG35" s="634"/>
      <c r="DH35" s="634"/>
      <c r="DI35" s="634"/>
      <c r="DJ35" s="634"/>
      <c r="DK35" s="635"/>
      <c r="DL35" s="627">
        <v>12176</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325978</v>
      </c>
      <c r="S36" s="622"/>
      <c r="T36" s="622"/>
      <c r="U36" s="622"/>
      <c r="V36" s="622"/>
      <c r="W36" s="622"/>
      <c r="X36" s="622"/>
      <c r="Y36" s="623"/>
      <c r="Z36" s="659">
        <v>5.7</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534495</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44560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646412</v>
      </c>
      <c r="CS36" s="622"/>
      <c r="CT36" s="622"/>
      <c r="CU36" s="622"/>
      <c r="CV36" s="622"/>
      <c r="CW36" s="622"/>
      <c r="CX36" s="622"/>
      <c r="CY36" s="623"/>
      <c r="CZ36" s="624">
        <v>12.3</v>
      </c>
      <c r="DA36" s="636"/>
      <c r="DB36" s="636"/>
      <c r="DC36" s="637"/>
      <c r="DD36" s="627">
        <v>587675</v>
      </c>
      <c r="DE36" s="622"/>
      <c r="DF36" s="622"/>
      <c r="DG36" s="622"/>
      <c r="DH36" s="622"/>
      <c r="DI36" s="622"/>
      <c r="DJ36" s="622"/>
      <c r="DK36" s="623"/>
      <c r="DL36" s="627">
        <v>448308</v>
      </c>
      <c r="DM36" s="622"/>
      <c r="DN36" s="622"/>
      <c r="DO36" s="622"/>
      <c r="DP36" s="622"/>
      <c r="DQ36" s="622"/>
      <c r="DR36" s="622"/>
      <c r="DS36" s="622"/>
      <c r="DT36" s="622"/>
      <c r="DU36" s="622"/>
      <c r="DV36" s="623"/>
      <c r="DW36" s="624">
        <v>13.7</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113146</v>
      </c>
      <c r="S37" s="622"/>
      <c r="T37" s="622"/>
      <c r="U37" s="622"/>
      <c r="V37" s="622"/>
      <c r="W37" s="622"/>
      <c r="X37" s="622"/>
      <c r="Y37" s="623"/>
      <c r="Z37" s="659">
        <v>2</v>
      </c>
      <c r="AA37" s="659"/>
      <c r="AB37" s="659"/>
      <c r="AC37" s="659"/>
      <c r="AD37" s="660">
        <v>17408</v>
      </c>
      <c r="AE37" s="660"/>
      <c r="AF37" s="660"/>
      <c r="AG37" s="660"/>
      <c r="AH37" s="660"/>
      <c r="AI37" s="660"/>
      <c r="AJ37" s="660"/>
      <c r="AK37" s="660"/>
      <c r="AL37" s="624">
        <v>0.5</v>
      </c>
      <c r="AM37" s="625"/>
      <c r="AN37" s="625"/>
      <c r="AO37" s="661"/>
      <c r="AQ37" s="654" t="s">
        <v>332</v>
      </c>
      <c r="AR37" s="655"/>
      <c r="AS37" s="655"/>
      <c r="AT37" s="655"/>
      <c r="AU37" s="655"/>
      <c r="AV37" s="655"/>
      <c r="AW37" s="655"/>
      <c r="AX37" s="655"/>
      <c r="AY37" s="656"/>
      <c r="AZ37" s="621">
        <v>79637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32371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157671</v>
      </c>
      <c r="CS37" s="634"/>
      <c r="CT37" s="634"/>
      <c r="CU37" s="634"/>
      <c r="CV37" s="634"/>
      <c r="CW37" s="634"/>
      <c r="CX37" s="634"/>
      <c r="CY37" s="635"/>
      <c r="CZ37" s="624">
        <v>3</v>
      </c>
      <c r="DA37" s="636"/>
      <c r="DB37" s="636"/>
      <c r="DC37" s="637"/>
      <c r="DD37" s="627">
        <v>146680</v>
      </c>
      <c r="DE37" s="634"/>
      <c r="DF37" s="634"/>
      <c r="DG37" s="634"/>
      <c r="DH37" s="634"/>
      <c r="DI37" s="634"/>
      <c r="DJ37" s="634"/>
      <c r="DK37" s="635"/>
      <c r="DL37" s="627">
        <v>139543</v>
      </c>
      <c r="DM37" s="634"/>
      <c r="DN37" s="634"/>
      <c r="DO37" s="634"/>
      <c r="DP37" s="634"/>
      <c r="DQ37" s="634"/>
      <c r="DR37" s="634"/>
      <c r="DS37" s="634"/>
      <c r="DT37" s="634"/>
      <c r="DU37" s="634"/>
      <c r="DV37" s="635"/>
      <c r="DW37" s="624">
        <v>4.3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380400</v>
      </c>
      <c r="S38" s="622"/>
      <c r="T38" s="622"/>
      <c r="U38" s="622"/>
      <c r="V38" s="622"/>
      <c r="W38" s="622"/>
      <c r="X38" s="622"/>
      <c r="Y38" s="623"/>
      <c r="Z38" s="659">
        <v>6.6</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19551</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1516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521973</v>
      </c>
      <c r="CS38" s="622"/>
      <c r="CT38" s="622"/>
      <c r="CU38" s="622"/>
      <c r="CV38" s="622"/>
      <c r="CW38" s="622"/>
      <c r="CX38" s="622"/>
      <c r="CY38" s="623"/>
      <c r="CZ38" s="624">
        <v>9.9</v>
      </c>
      <c r="DA38" s="636"/>
      <c r="DB38" s="636"/>
      <c r="DC38" s="637"/>
      <c r="DD38" s="627">
        <v>445460</v>
      </c>
      <c r="DE38" s="622"/>
      <c r="DF38" s="622"/>
      <c r="DG38" s="622"/>
      <c r="DH38" s="622"/>
      <c r="DI38" s="622"/>
      <c r="DJ38" s="622"/>
      <c r="DK38" s="623"/>
      <c r="DL38" s="627">
        <v>430132</v>
      </c>
      <c r="DM38" s="622"/>
      <c r="DN38" s="622"/>
      <c r="DO38" s="622"/>
      <c r="DP38" s="622"/>
      <c r="DQ38" s="622"/>
      <c r="DR38" s="622"/>
      <c r="DS38" s="622"/>
      <c r="DT38" s="622"/>
      <c r="DU38" s="622"/>
      <c r="DV38" s="623"/>
      <c r="DW38" s="624">
        <v>13.1</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233</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v>12522</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2258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360809</v>
      </c>
      <c r="CS39" s="634"/>
      <c r="CT39" s="634"/>
      <c r="CU39" s="634"/>
      <c r="CV39" s="634"/>
      <c r="CW39" s="634"/>
      <c r="CX39" s="634"/>
      <c r="CY39" s="635"/>
      <c r="CZ39" s="624">
        <v>6.9</v>
      </c>
      <c r="DA39" s="636"/>
      <c r="DB39" s="636"/>
      <c r="DC39" s="637"/>
      <c r="DD39" s="627">
        <v>360338</v>
      </c>
      <c r="DE39" s="634"/>
      <c r="DF39" s="634"/>
      <c r="DG39" s="634"/>
      <c r="DH39" s="634"/>
      <c r="DI39" s="634"/>
      <c r="DJ39" s="634"/>
      <c r="DK39" s="635"/>
      <c r="DL39" s="627" t="s">
        <v>129</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67200</v>
      </c>
      <c r="S40" s="622"/>
      <c r="T40" s="622"/>
      <c r="U40" s="622"/>
      <c r="V40" s="622"/>
      <c r="W40" s="622"/>
      <c r="X40" s="622"/>
      <c r="Y40" s="623"/>
      <c r="Z40" s="659">
        <v>1.2</v>
      </c>
      <c r="AA40" s="659"/>
      <c r="AB40" s="659"/>
      <c r="AC40" s="659"/>
      <c r="AD40" s="660" t="s">
        <v>233</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0.1</v>
      </c>
      <c r="DA40" s="636"/>
      <c r="DB40" s="636"/>
      <c r="DC40" s="637"/>
      <c r="DD40" s="627" t="s">
        <v>233</v>
      </c>
      <c r="DE40" s="622"/>
      <c r="DF40" s="622"/>
      <c r="DG40" s="622"/>
      <c r="DH40" s="622"/>
      <c r="DI40" s="622"/>
      <c r="DJ40" s="622"/>
      <c r="DK40" s="623"/>
      <c r="DL40" s="627" t="s">
        <v>233</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5733697</v>
      </c>
      <c r="S41" s="646"/>
      <c r="T41" s="646"/>
      <c r="U41" s="646"/>
      <c r="V41" s="646"/>
      <c r="W41" s="646"/>
      <c r="X41" s="646"/>
      <c r="Y41" s="649"/>
      <c r="Z41" s="650">
        <v>100</v>
      </c>
      <c r="AA41" s="650"/>
      <c r="AB41" s="650"/>
      <c r="AC41" s="650"/>
      <c r="AD41" s="651">
        <v>3211628</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98322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324463</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812344</v>
      </c>
      <c r="CS42" s="634"/>
      <c r="CT42" s="634"/>
      <c r="CU42" s="634"/>
      <c r="CV42" s="634"/>
      <c r="CW42" s="634"/>
      <c r="CX42" s="634"/>
      <c r="CY42" s="635"/>
      <c r="CZ42" s="624">
        <v>15.4</v>
      </c>
      <c r="DA42" s="636"/>
      <c r="DB42" s="636"/>
      <c r="DC42" s="637"/>
      <c r="DD42" s="627">
        <v>131527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14076</v>
      </c>
      <c r="CS43" s="634"/>
      <c r="CT43" s="634"/>
      <c r="CU43" s="634"/>
      <c r="CV43" s="634"/>
      <c r="CW43" s="634"/>
      <c r="CX43" s="634"/>
      <c r="CY43" s="635"/>
      <c r="CZ43" s="624">
        <v>0.3</v>
      </c>
      <c r="DA43" s="636"/>
      <c r="DB43" s="636"/>
      <c r="DC43" s="637"/>
      <c r="DD43" s="627">
        <v>14076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812344</v>
      </c>
      <c r="CS44" s="622"/>
      <c r="CT44" s="622"/>
      <c r="CU44" s="622"/>
      <c r="CV44" s="622"/>
      <c r="CW44" s="622"/>
      <c r="CX44" s="622"/>
      <c r="CY44" s="623"/>
      <c r="CZ44" s="624">
        <v>15.4</v>
      </c>
      <c r="DA44" s="625"/>
      <c r="DB44" s="625"/>
      <c r="DC44" s="626"/>
      <c r="DD44" s="627">
        <v>131527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655115</v>
      </c>
      <c r="CS45" s="634"/>
      <c r="CT45" s="634"/>
      <c r="CU45" s="634"/>
      <c r="CV45" s="634"/>
      <c r="CW45" s="634"/>
      <c r="CX45" s="634"/>
      <c r="CY45" s="635"/>
      <c r="CZ45" s="624">
        <v>12.4</v>
      </c>
      <c r="DA45" s="636"/>
      <c r="DB45" s="636"/>
      <c r="DC45" s="637"/>
      <c r="DD45" s="627">
        <v>25229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157229</v>
      </c>
      <c r="CS46" s="622"/>
      <c r="CT46" s="622"/>
      <c r="CU46" s="622"/>
      <c r="CV46" s="622"/>
      <c r="CW46" s="622"/>
      <c r="CX46" s="622"/>
      <c r="CY46" s="623"/>
      <c r="CZ46" s="624">
        <v>3</v>
      </c>
      <c r="DA46" s="625"/>
      <c r="DB46" s="625"/>
      <c r="DC46" s="626"/>
      <c r="DD46" s="627">
        <v>106298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233</v>
      </c>
      <c r="DA47" s="636"/>
      <c r="DB47" s="636"/>
      <c r="DC47" s="637"/>
      <c r="DD47" s="627" t="s">
        <v>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5265852</v>
      </c>
      <c r="CS49" s="606"/>
      <c r="CT49" s="606"/>
      <c r="CU49" s="606"/>
      <c r="CV49" s="606"/>
      <c r="CW49" s="606"/>
      <c r="CX49" s="606"/>
      <c r="CY49" s="607"/>
      <c r="CZ49" s="608">
        <v>100</v>
      </c>
      <c r="DA49" s="609"/>
      <c r="DB49" s="609"/>
      <c r="DC49" s="610"/>
      <c r="DD49" s="611">
        <v>3580242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11oiFwo9vRKVf/fKW1GCLk4R5d7anfEWxi7/GckK2pdGos88Iz2jzkPFpSk4y5qTOP88WH/BzG8wmLp5BFKCA==" saltValue="Du673a6no7A5aZAkWnLQ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CH12" sqref="CH12:CL1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5745</v>
      </c>
      <c r="R7" s="1103"/>
      <c r="S7" s="1103"/>
      <c r="T7" s="1103"/>
      <c r="U7" s="1103"/>
      <c r="V7" s="1103">
        <v>5277</v>
      </c>
      <c r="W7" s="1103"/>
      <c r="X7" s="1103"/>
      <c r="Y7" s="1103"/>
      <c r="Z7" s="1103"/>
      <c r="AA7" s="1103">
        <v>468</v>
      </c>
      <c r="AB7" s="1103"/>
      <c r="AC7" s="1103"/>
      <c r="AD7" s="1103"/>
      <c r="AE7" s="1104"/>
      <c r="AF7" s="1105">
        <v>385</v>
      </c>
      <c r="AG7" s="1106"/>
      <c r="AH7" s="1106"/>
      <c r="AI7" s="1106"/>
      <c r="AJ7" s="1107"/>
      <c r="AK7" s="1108">
        <v>160</v>
      </c>
      <c r="AL7" s="1109"/>
      <c r="AM7" s="1109"/>
      <c r="AN7" s="1109"/>
      <c r="AO7" s="1109"/>
      <c r="AP7" s="1109">
        <v>5559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572</v>
      </c>
      <c r="BT7" s="1100"/>
      <c r="BU7" s="1100"/>
      <c r="BV7" s="1100"/>
      <c r="BW7" s="1100"/>
      <c r="BX7" s="1100"/>
      <c r="BY7" s="1100"/>
      <c r="BZ7" s="1100"/>
      <c r="CA7" s="1100"/>
      <c r="CB7" s="1100"/>
      <c r="CC7" s="1100"/>
      <c r="CD7" s="1100"/>
      <c r="CE7" s="1100"/>
      <c r="CF7" s="1100"/>
      <c r="CG7" s="1112"/>
      <c r="CH7" s="1096">
        <v>0</v>
      </c>
      <c r="CI7" s="1097"/>
      <c r="CJ7" s="1097"/>
      <c r="CK7" s="1097"/>
      <c r="CL7" s="1098"/>
      <c r="CM7" s="1096">
        <v>6</v>
      </c>
      <c r="CN7" s="1097"/>
      <c r="CO7" s="1097"/>
      <c r="CP7" s="1097"/>
      <c r="CQ7" s="1098"/>
      <c r="CR7" s="1096">
        <v>3</v>
      </c>
      <c r="CS7" s="1097"/>
      <c r="CT7" s="1097"/>
      <c r="CU7" s="1097"/>
      <c r="CV7" s="1098"/>
      <c r="CW7" s="1096" t="s">
        <v>507</v>
      </c>
      <c r="CX7" s="1097"/>
      <c r="CY7" s="1097"/>
      <c r="CZ7" s="1097"/>
      <c r="DA7" s="1098"/>
      <c r="DB7" s="1096" t="s">
        <v>507</v>
      </c>
      <c r="DC7" s="1097"/>
      <c r="DD7" s="1097"/>
      <c r="DE7" s="1097"/>
      <c r="DF7" s="1098"/>
      <c r="DG7" s="1096" t="s">
        <v>507</v>
      </c>
      <c r="DH7" s="1097"/>
      <c r="DI7" s="1097"/>
      <c r="DJ7" s="1097"/>
      <c r="DK7" s="1098"/>
      <c r="DL7" s="1096" t="s">
        <v>507</v>
      </c>
      <c r="DM7" s="1097"/>
      <c r="DN7" s="1097"/>
      <c r="DO7" s="1097"/>
      <c r="DP7" s="1098"/>
      <c r="DQ7" s="1096" t="s">
        <v>507</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15</v>
      </c>
      <c r="R8" s="1039"/>
      <c r="S8" s="1039"/>
      <c r="T8" s="1039"/>
      <c r="U8" s="1039"/>
      <c r="V8" s="1039">
        <v>15</v>
      </c>
      <c r="W8" s="1039"/>
      <c r="X8" s="1039"/>
      <c r="Y8" s="1039"/>
      <c r="Z8" s="1039"/>
      <c r="AA8" s="1039">
        <v>0</v>
      </c>
      <c r="AB8" s="1039"/>
      <c r="AC8" s="1039"/>
      <c r="AD8" s="1039"/>
      <c r="AE8" s="1040"/>
      <c r="AF8" s="1035">
        <v>0</v>
      </c>
      <c r="AG8" s="1036"/>
      <c r="AH8" s="1036"/>
      <c r="AI8" s="1036"/>
      <c r="AJ8" s="1037"/>
      <c r="AK8" s="1080">
        <v>15</v>
      </c>
      <c r="AL8" s="1081"/>
      <c r="AM8" s="1081"/>
      <c r="AN8" s="1081"/>
      <c r="AO8" s="1081"/>
      <c r="AP8" s="1081">
        <v>46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5745</v>
      </c>
      <c r="R23" s="1061"/>
      <c r="S23" s="1061"/>
      <c r="T23" s="1061"/>
      <c r="U23" s="1061"/>
      <c r="V23" s="1061">
        <v>5277</v>
      </c>
      <c r="W23" s="1061"/>
      <c r="X23" s="1061"/>
      <c r="Y23" s="1061"/>
      <c r="Z23" s="1061"/>
      <c r="AA23" s="1061">
        <v>468</v>
      </c>
      <c r="AB23" s="1061"/>
      <c r="AC23" s="1061"/>
      <c r="AD23" s="1061"/>
      <c r="AE23" s="1068"/>
      <c r="AF23" s="1069">
        <v>385</v>
      </c>
      <c r="AG23" s="1061"/>
      <c r="AH23" s="1061"/>
      <c r="AI23" s="1061"/>
      <c r="AJ23" s="1070"/>
      <c r="AK23" s="1071"/>
      <c r="AL23" s="1072"/>
      <c r="AM23" s="1072"/>
      <c r="AN23" s="1072"/>
      <c r="AO23" s="1072"/>
      <c r="AP23" s="1061">
        <v>5604</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1130</v>
      </c>
      <c r="R28" s="1051"/>
      <c r="S28" s="1051"/>
      <c r="T28" s="1051"/>
      <c r="U28" s="1051"/>
      <c r="V28" s="1051">
        <v>1085</v>
      </c>
      <c r="W28" s="1051"/>
      <c r="X28" s="1051"/>
      <c r="Y28" s="1051"/>
      <c r="Z28" s="1051"/>
      <c r="AA28" s="1051">
        <v>45</v>
      </c>
      <c r="AB28" s="1051"/>
      <c r="AC28" s="1051"/>
      <c r="AD28" s="1051"/>
      <c r="AE28" s="1052"/>
      <c r="AF28" s="1053">
        <v>45</v>
      </c>
      <c r="AG28" s="1051"/>
      <c r="AH28" s="1051"/>
      <c r="AI28" s="1051"/>
      <c r="AJ28" s="1054"/>
      <c r="AK28" s="1042">
        <v>107</v>
      </c>
      <c r="AL28" s="1043"/>
      <c r="AM28" s="1043"/>
      <c r="AN28" s="1043"/>
      <c r="AO28" s="1043"/>
      <c r="AP28" s="1043" t="s">
        <v>507</v>
      </c>
      <c r="AQ28" s="1043"/>
      <c r="AR28" s="1043"/>
      <c r="AS28" s="1043"/>
      <c r="AT28" s="1043"/>
      <c r="AU28" s="1043" t="s">
        <v>507</v>
      </c>
      <c r="AV28" s="1043"/>
      <c r="AW28" s="1043"/>
      <c r="AX28" s="1043"/>
      <c r="AY28" s="1043"/>
      <c r="AZ28" s="1044" t="s">
        <v>507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49</v>
      </c>
      <c r="R29" s="1039"/>
      <c r="S29" s="1039"/>
      <c r="T29" s="1039"/>
      <c r="U29" s="1039"/>
      <c r="V29" s="1039">
        <v>44</v>
      </c>
      <c r="W29" s="1039"/>
      <c r="X29" s="1039"/>
      <c r="Y29" s="1039"/>
      <c r="Z29" s="1039"/>
      <c r="AA29" s="1039">
        <v>6</v>
      </c>
      <c r="AB29" s="1039"/>
      <c r="AC29" s="1039"/>
      <c r="AD29" s="1039"/>
      <c r="AE29" s="1040"/>
      <c r="AF29" s="1035">
        <v>6</v>
      </c>
      <c r="AG29" s="1036"/>
      <c r="AH29" s="1036"/>
      <c r="AI29" s="1036"/>
      <c r="AJ29" s="1037"/>
      <c r="AK29" s="980">
        <v>10</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1150</v>
      </c>
      <c r="R30" s="1039"/>
      <c r="S30" s="1039"/>
      <c r="T30" s="1039"/>
      <c r="U30" s="1039"/>
      <c r="V30" s="1039">
        <v>1064</v>
      </c>
      <c r="W30" s="1039"/>
      <c r="X30" s="1039"/>
      <c r="Y30" s="1039"/>
      <c r="Z30" s="1039"/>
      <c r="AA30" s="1039">
        <v>85</v>
      </c>
      <c r="AB30" s="1039"/>
      <c r="AC30" s="1039"/>
      <c r="AD30" s="1039"/>
      <c r="AE30" s="1040"/>
      <c r="AF30" s="1035">
        <v>85</v>
      </c>
      <c r="AG30" s="1036"/>
      <c r="AH30" s="1036"/>
      <c r="AI30" s="1036"/>
      <c r="AJ30" s="1037"/>
      <c r="AK30" s="980">
        <v>221</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204</v>
      </c>
      <c r="R31" s="1039"/>
      <c r="S31" s="1039"/>
      <c r="T31" s="1039"/>
      <c r="U31" s="1039"/>
      <c r="V31" s="1039">
        <v>191</v>
      </c>
      <c r="W31" s="1039"/>
      <c r="X31" s="1039"/>
      <c r="Y31" s="1039"/>
      <c r="Z31" s="1039"/>
      <c r="AA31" s="1039">
        <v>12</v>
      </c>
      <c r="AB31" s="1039"/>
      <c r="AC31" s="1039"/>
      <c r="AD31" s="1039"/>
      <c r="AE31" s="1040"/>
      <c r="AF31" s="1035">
        <v>12</v>
      </c>
      <c r="AG31" s="1036"/>
      <c r="AH31" s="1036"/>
      <c r="AI31" s="1036"/>
      <c r="AJ31" s="1037"/>
      <c r="AK31" s="980">
        <v>29</v>
      </c>
      <c r="AL31" s="971"/>
      <c r="AM31" s="971"/>
      <c r="AN31" s="971"/>
      <c r="AO31" s="971"/>
      <c r="AP31" s="971" t="s">
        <v>507</v>
      </c>
      <c r="AQ31" s="971"/>
      <c r="AR31" s="971"/>
      <c r="AS31" s="971"/>
      <c r="AT31" s="971"/>
      <c r="AU31" s="971" t="s">
        <v>507</v>
      </c>
      <c r="AV31" s="971"/>
      <c r="AW31" s="971"/>
      <c r="AX31" s="971"/>
      <c r="AY31" s="971"/>
      <c r="AZ31" s="1041" t="s">
        <v>507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119</v>
      </c>
      <c r="R32" s="1039"/>
      <c r="S32" s="1039"/>
      <c r="T32" s="1039"/>
      <c r="U32" s="1039"/>
      <c r="V32" s="1039">
        <v>115</v>
      </c>
      <c r="W32" s="1039"/>
      <c r="X32" s="1039"/>
      <c r="Y32" s="1039"/>
      <c r="Z32" s="1039"/>
      <c r="AA32" s="1039">
        <v>4</v>
      </c>
      <c r="AB32" s="1039"/>
      <c r="AC32" s="1039"/>
      <c r="AD32" s="1039"/>
      <c r="AE32" s="1040"/>
      <c r="AF32" s="1035">
        <v>505</v>
      </c>
      <c r="AG32" s="1036"/>
      <c r="AH32" s="1036"/>
      <c r="AI32" s="1036"/>
      <c r="AJ32" s="1037"/>
      <c r="AK32" s="980">
        <v>1</v>
      </c>
      <c r="AL32" s="971"/>
      <c r="AM32" s="971"/>
      <c r="AN32" s="971"/>
      <c r="AO32" s="971"/>
      <c r="AP32" s="971">
        <v>189</v>
      </c>
      <c r="AQ32" s="971"/>
      <c r="AR32" s="971"/>
      <c r="AS32" s="971"/>
      <c r="AT32" s="971"/>
      <c r="AU32" s="971">
        <v>3</v>
      </c>
      <c r="AV32" s="971"/>
      <c r="AW32" s="971"/>
      <c r="AX32" s="971"/>
      <c r="AY32" s="971"/>
      <c r="AZ32" s="1041" t="s">
        <v>507</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258</v>
      </c>
      <c r="R33" s="1039"/>
      <c r="S33" s="1039"/>
      <c r="T33" s="1039"/>
      <c r="U33" s="1039"/>
      <c r="V33" s="1039">
        <v>250</v>
      </c>
      <c r="W33" s="1039"/>
      <c r="X33" s="1039"/>
      <c r="Y33" s="1039"/>
      <c r="Z33" s="1039"/>
      <c r="AA33" s="1039">
        <v>8</v>
      </c>
      <c r="AB33" s="1039"/>
      <c r="AC33" s="1039"/>
      <c r="AD33" s="1039"/>
      <c r="AE33" s="1040"/>
      <c r="AF33" s="1035">
        <v>8</v>
      </c>
      <c r="AG33" s="1036"/>
      <c r="AH33" s="1036"/>
      <c r="AI33" s="1036"/>
      <c r="AJ33" s="1037"/>
      <c r="AK33" s="980">
        <v>80</v>
      </c>
      <c r="AL33" s="971"/>
      <c r="AM33" s="971"/>
      <c r="AN33" s="971"/>
      <c r="AO33" s="971"/>
      <c r="AP33" s="971">
        <v>1012</v>
      </c>
      <c r="AQ33" s="971"/>
      <c r="AR33" s="971"/>
      <c r="AS33" s="971"/>
      <c r="AT33" s="971"/>
      <c r="AU33" s="971">
        <v>663</v>
      </c>
      <c r="AV33" s="971"/>
      <c r="AW33" s="971"/>
      <c r="AX33" s="971"/>
      <c r="AY33" s="971"/>
      <c r="AZ33" s="1041" t="s">
        <v>507</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52</v>
      </c>
      <c r="R34" s="1039"/>
      <c r="S34" s="1039"/>
      <c r="T34" s="1039"/>
      <c r="U34" s="1039"/>
      <c r="V34" s="1039">
        <v>50</v>
      </c>
      <c r="W34" s="1039"/>
      <c r="X34" s="1039"/>
      <c r="Y34" s="1039"/>
      <c r="Z34" s="1039"/>
      <c r="AA34" s="1039">
        <v>2</v>
      </c>
      <c r="AB34" s="1039"/>
      <c r="AC34" s="1039"/>
      <c r="AD34" s="1039"/>
      <c r="AE34" s="1040"/>
      <c r="AF34" s="1035">
        <v>2</v>
      </c>
      <c r="AG34" s="1036"/>
      <c r="AH34" s="1036"/>
      <c r="AI34" s="1036"/>
      <c r="AJ34" s="1037"/>
      <c r="AK34" s="980">
        <v>18</v>
      </c>
      <c r="AL34" s="971"/>
      <c r="AM34" s="971"/>
      <c r="AN34" s="971"/>
      <c r="AO34" s="971"/>
      <c r="AP34" s="971">
        <v>184</v>
      </c>
      <c r="AQ34" s="971"/>
      <c r="AR34" s="971"/>
      <c r="AS34" s="971"/>
      <c r="AT34" s="971"/>
      <c r="AU34" s="971">
        <v>120</v>
      </c>
      <c r="AV34" s="971"/>
      <c r="AW34" s="971"/>
      <c r="AX34" s="971"/>
      <c r="AY34" s="971"/>
      <c r="AZ34" s="1041" t="s">
        <v>507</v>
      </c>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664</v>
      </c>
      <c r="AG63" s="959"/>
      <c r="AH63" s="959"/>
      <c r="AI63" s="959"/>
      <c r="AJ63" s="1022"/>
      <c r="AK63" s="1023"/>
      <c r="AL63" s="963"/>
      <c r="AM63" s="963"/>
      <c r="AN63" s="963"/>
      <c r="AO63" s="963"/>
      <c r="AP63" s="959">
        <v>1384</v>
      </c>
      <c r="AQ63" s="959"/>
      <c r="AR63" s="959"/>
      <c r="AS63" s="959"/>
      <c r="AT63" s="959"/>
      <c r="AU63" s="959">
        <v>785</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396</v>
      </c>
      <c r="AB66" s="1002"/>
      <c r="AC66" s="1002"/>
      <c r="AD66" s="1002"/>
      <c r="AE66" s="1003"/>
      <c r="AF66" s="1007" t="s">
        <v>418</v>
      </c>
      <c r="AG66" s="1008"/>
      <c r="AH66" s="1008"/>
      <c r="AI66" s="1008"/>
      <c r="AJ66" s="1009"/>
      <c r="AK66" s="1001" t="s">
        <v>398</v>
      </c>
      <c r="AL66" s="996"/>
      <c r="AM66" s="996"/>
      <c r="AN66" s="996"/>
      <c r="AO66" s="997"/>
      <c r="AP66" s="1001" t="s">
        <v>399</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573</v>
      </c>
      <c r="C68" s="986"/>
      <c r="D68" s="986"/>
      <c r="E68" s="986"/>
      <c r="F68" s="986"/>
      <c r="G68" s="986"/>
      <c r="H68" s="986"/>
      <c r="I68" s="986"/>
      <c r="J68" s="986"/>
      <c r="K68" s="986"/>
      <c r="L68" s="986"/>
      <c r="M68" s="986"/>
      <c r="N68" s="986"/>
      <c r="O68" s="986"/>
      <c r="P68" s="987"/>
      <c r="Q68" s="988">
        <v>54</v>
      </c>
      <c r="R68" s="982"/>
      <c r="S68" s="982"/>
      <c r="T68" s="982"/>
      <c r="U68" s="982"/>
      <c r="V68" s="982">
        <v>19</v>
      </c>
      <c r="W68" s="982"/>
      <c r="X68" s="982"/>
      <c r="Y68" s="982"/>
      <c r="Z68" s="982"/>
      <c r="AA68" s="982">
        <v>34</v>
      </c>
      <c r="AB68" s="982"/>
      <c r="AC68" s="982"/>
      <c r="AD68" s="982"/>
      <c r="AE68" s="982"/>
      <c r="AF68" s="982">
        <v>34</v>
      </c>
      <c r="AG68" s="982"/>
      <c r="AH68" s="982"/>
      <c r="AI68" s="982"/>
      <c r="AJ68" s="982"/>
      <c r="AK68" s="982" t="s">
        <v>507</v>
      </c>
      <c r="AL68" s="982"/>
      <c r="AM68" s="982"/>
      <c r="AN68" s="982"/>
      <c r="AO68" s="982"/>
      <c r="AP68" s="982" t="s">
        <v>507</v>
      </c>
      <c r="AQ68" s="982"/>
      <c r="AR68" s="982"/>
      <c r="AS68" s="982"/>
      <c r="AT68" s="982"/>
      <c r="AU68" s="982" t="s">
        <v>507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574</v>
      </c>
      <c r="C69" s="975"/>
      <c r="D69" s="975"/>
      <c r="E69" s="975"/>
      <c r="F69" s="975"/>
      <c r="G69" s="975"/>
      <c r="H69" s="975"/>
      <c r="I69" s="975"/>
      <c r="J69" s="975"/>
      <c r="K69" s="975"/>
      <c r="L69" s="975"/>
      <c r="M69" s="975"/>
      <c r="N69" s="975"/>
      <c r="O69" s="975"/>
      <c r="P69" s="976"/>
      <c r="Q69" s="977">
        <v>13</v>
      </c>
      <c r="R69" s="971"/>
      <c r="S69" s="971"/>
      <c r="T69" s="971"/>
      <c r="U69" s="971"/>
      <c r="V69" s="971">
        <v>10</v>
      </c>
      <c r="W69" s="971"/>
      <c r="X69" s="971"/>
      <c r="Y69" s="971"/>
      <c r="Z69" s="971"/>
      <c r="AA69" s="971">
        <v>3</v>
      </c>
      <c r="AB69" s="971"/>
      <c r="AC69" s="971"/>
      <c r="AD69" s="971"/>
      <c r="AE69" s="971"/>
      <c r="AF69" s="971">
        <v>3</v>
      </c>
      <c r="AG69" s="971"/>
      <c r="AH69" s="971"/>
      <c r="AI69" s="971"/>
      <c r="AJ69" s="971"/>
      <c r="AK69" s="971" t="s">
        <v>507</v>
      </c>
      <c r="AL69" s="971"/>
      <c r="AM69" s="971"/>
      <c r="AN69" s="971"/>
      <c r="AO69" s="971"/>
      <c r="AP69" s="971" t="s">
        <v>507</v>
      </c>
      <c r="AQ69" s="971"/>
      <c r="AR69" s="971"/>
      <c r="AS69" s="971"/>
      <c r="AT69" s="971"/>
      <c r="AU69" s="971" t="s">
        <v>507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575</v>
      </c>
      <c r="C70" s="975"/>
      <c r="D70" s="975"/>
      <c r="E70" s="975"/>
      <c r="F70" s="975"/>
      <c r="G70" s="975"/>
      <c r="H70" s="975"/>
      <c r="I70" s="975"/>
      <c r="J70" s="975"/>
      <c r="K70" s="975"/>
      <c r="L70" s="975"/>
      <c r="M70" s="975"/>
      <c r="N70" s="975"/>
      <c r="O70" s="975"/>
      <c r="P70" s="976"/>
      <c r="Q70" s="977">
        <v>139</v>
      </c>
      <c r="R70" s="971"/>
      <c r="S70" s="971"/>
      <c r="T70" s="971"/>
      <c r="U70" s="971"/>
      <c r="V70" s="971">
        <v>120</v>
      </c>
      <c r="W70" s="971"/>
      <c r="X70" s="971"/>
      <c r="Y70" s="971"/>
      <c r="Z70" s="971"/>
      <c r="AA70" s="971">
        <v>19</v>
      </c>
      <c r="AB70" s="971"/>
      <c r="AC70" s="971"/>
      <c r="AD70" s="971"/>
      <c r="AE70" s="971"/>
      <c r="AF70" s="971">
        <v>19</v>
      </c>
      <c r="AG70" s="971"/>
      <c r="AH70" s="971"/>
      <c r="AI70" s="971"/>
      <c r="AJ70" s="971"/>
      <c r="AK70" s="971">
        <v>14</v>
      </c>
      <c r="AL70" s="971"/>
      <c r="AM70" s="971"/>
      <c r="AN70" s="971"/>
      <c r="AO70" s="971"/>
      <c r="AP70" s="971" t="s">
        <v>507</v>
      </c>
      <c r="AQ70" s="971"/>
      <c r="AR70" s="971"/>
      <c r="AS70" s="971"/>
      <c r="AT70" s="971"/>
      <c r="AU70" s="971" t="s">
        <v>507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576</v>
      </c>
      <c r="C71" s="975"/>
      <c r="D71" s="975"/>
      <c r="E71" s="975"/>
      <c r="F71" s="975"/>
      <c r="G71" s="975"/>
      <c r="H71" s="975"/>
      <c r="I71" s="975"/>
      <c r="J71" s="975"/>
      <c r="K71" s="975"/>
      <c r="L71" s="975"/>
      <c r="M71" s="975"/>
      <c r="N71" s="975"/>
      <c r="O71" s="975"/>
      <c r="P71" s="976"/>
      <c r="Q71" s="977">
        <v>453</v>
      </c>
      <c r="R71" s="971"/>
      <c r="S71" s="971"/>
      <c r="T71" s="971"/>
      <c r="U71" s="971"/>
      <c r="V71" s="971">
        <v>401</v>
      </c>
      <c r="W71" s="971"/>
      <c r="X71" s="971"/>
      <c r="Y71" s="971"/>
      <c r="Z71" s="971"/>
      <c r="AA71" s="971">
        <v>52</v>
      </c>
      <c r="AB71" s="971"/>
      <c r="AC71" s="971"/>
      <c r="AD71" s="971"/>
      <c r="AE71" s="971"/>
      <c r="AF71" s="971">
        <v>52</v>
      </c>
      <c r="AG71" s="971"/>
      <c r="AH71" s="971"/>
      <c r="AI71" s="971"/>
      <c r="AJ71" s="971"/>
      <c r="AK71" s="971">
        <v>9</v>
      </c>
      <c r="AL71" s="971"/>
      <c r="AM71" s="971"/>
      <c r="AN71" s="971"/>
      <c r="AO71" s="971"/>
      <c r="AP71" s="971" t="s">
        <v>507</v>
      </c>
      <c r="AQ71" s="971"/>
      <c r="AR71" s="971"/>
      <c r="AS71" s="971"/>
      <c r="AT71" s="971"/>
      <c r="AU71" s="971" t="s">
        <v>507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577</v>
      </c>
      <c r="C72" s="975"/>
      <c r="D72" s="975"/>
      <c r="E72" s="975"/>
      <c r="F72" s="975"/>
      <c r="G72" s="975"/>
      <c r="H72" s="975"/>
      <c r="I72" s="975"/>
      <c r="J72" s="975"/>
      <c r="K72" s="975"/>
      <c r="L72" s="975"/>
      <c r="M72" s="975"/>
      <c r="N72" s="975"/>
      <c r="O72" s="975"/>
      <c r="P72" s="976"/>
      <c r="Q72" s="977">
        <v>47</v>
      </c>
      <c r="R72" s="971"/>
      <c r="S72" s="971"/>
      <c r="T72" s="971"/>
      <c r="U72" s="971"/>
      <c r="V72" s="971">
        <v>3</v>
      </c>
      <c r="W72" s="971"/>
      <c r="X72" s="971"/>
      <c r="Y72" s="971"/>
      <c r="Z72" s="971"/>
      <c r="AA72" s="971">
        <v>43</v>
      </c>
      <c r="AB72" s="971"/>
      <c r="AC72" s="971"/>
      <c r="AD72" s="971"/>
      <c r="AE72" s="971"/>
      <c r="AF72" s="971">
        <v>43</v>
      </c>
      <c r="AG72" s="971"/>
      <c r="AH72" s="971"/>
      <c r="AI72" s="971"/>
      <c r="AJ72" s="971"/>
      <c r="AK72" s="971" t="s">
        <v>507</v>
      </c>
      <c r="AL72" s="971"/>
      <c r="AM72" s="971"/>
      <c r="AN72" s="971"/>
      <c r="AO72" s="971"/>
      <c r="AP72" s="971" t="s">
        <v>507</v>
      </c>
      <c r="AQ72" s="971"/>
      <c r="AR72" s="971"/>
      <c r="AS72" s="971"/>
      <c r="AT72" s="971"/>
      <c r="AU72" s="971" t="s">
        <v>507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578</v>
      </c>
      <c r="C73" s="975"/>
      <c r="D73" s="975"/>
      <c r="E73" s="975"/>
      <c r="F73" s="975"/>
      <c r="G73" s="975"/>
      <c r="H73" s="975"/>
      <c r="I73" s="975"/>
      <c r="J73" s="975"/>
      <c r="K73" s="975"/>
      <c r="L73" s="975"/>
      <c r="M73" s="975"/>
      <c r="N73" s="975"/>
      <c r="O73" s="975"/>
      <c r="P73" s="976"/>
      <c r="Q73" s="977">
        <v>3303</v>
      </c>
      <c r="R73" s="971"/>
      <c r="S73" s="971"/>
      <c r="T73" s="971"/>
      <c r="U73" s="971"/>
      <c r="V73" s="971">
        <v>3104</v>
      </c>
      <c r="W73" s="971"/>
      <c r="X73" s="971"/>
      <c r="Y73" s="971"/>
      <c r="Z73" s="971"/>
      <c r="AA73" s="971">
        <v>199</v>
      </c>
      <c r="AB73" s="971"/>
      <c r="AC73" s="971"/>
      <c r="AD73" s="971"/>
      <c r="AE73" s="971"/>
      <c r="AF73" s="971">
        <v>199</v>
      </c>
      <c r="AG73" s="971"/>
      <c r="AH73" s="971"/>
      <c r="AI73" s="971"/>
      <c r="AJ73" s="971"/>
      <c r="AK73" s="971" t="s">
        <v>507</v>
      </c>
      <c r="AL73" s="971"/>
      <c r="AM73" s="971"/>
      <c r="AN73" s="971"/>
      <c r="AO73" s="971"/>
      <c r="AP73" s="971" t="s">
        <v>507</v>
      </c>
      <c r="AQ73" s="971"/>
      <c r="AR73" s="971"/>
      <c r="AS73" s="971"/>
      <c r="AT73" s="971"/>
      <c r="AU73" s="971" t="s">
        <v>507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579</v>
      </c>
      <c r="C74" s="975"/>
      <c r="D74" s="975"/>
      <c r="E74" s="975"/>
      <c r="F74" s="975"/>
      <c r="G74" s="975"/>
      <c r="H74" s="975"/>
      <c r="I74" s="975"/>
      <c r="J74" s="975"/>
      <c r="K74" s="975"/>
      <c r="L74" s="975"/>
      <c r="M74" s="975"/>
      <c r="N74" s="975"/>
      <c r="O74" s="975"/>
      <c r="P74" s="976"/>
      <c r="Q74" s="977">
        <v>4957</v>
      </c>
      <c r="R74" s="971"/>
      <c r="S74" s="971"/>
      <c r="T74" s="971"/>
      <c r="U74" s="971"/>
      <c r="V74" s="971">
        <v>4411</v>
      </c>
      <c r="W74" s="971"/>
      <c r="X74" s="971"/>
      <c r="Y74" s="971"/>
      <c r="Z74" s="971"/>
      <c r="AA74" s="971">
        <v>546</v>
      </c>
      <c r="AB74" s="971"/>
      <c r="AC74" s="971"/>
      <c r="AD74" s="971"/>
      <c r="AE74" s="971"/>
      <c r="AF74" s="971">
        <v>546</v>
      </c>
      <c r="AG74" s="971"/>
      <c r="AH74" s="971"/>
      <c r="AI74" s="971"/>
      <c r="AJ74" s="971"/>
      <c r="AK74" s="971">
        <v>543</v>
      </c>
      <c r="AL74" s="971"/>
      <c r="AM74" s="971"/>
      <c r="AN74" s="971"/>
      <c r="AO74" s="971"/>
      <c r="AP74" s="971" t="s">
        <v>507</v>
      </c>
      <c r="AQ74" s="971"/>
      <c r="AR74" s="971"/>
      <c r="AS74" s="971"/>
      <c r="AT74" s="971"/>
      <c r="AU74" s="971" t="s">
        <v>507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580</v>
      </c>
      <c r="C75" s="975"/>
      <c r="D75" s="975"/>
      <c r="E75" s="975"/>
      <c r="F75" s="975"/>
      <c r="G75" s="975"/>
      <c r="H75" s="975"/>
      <c r="I75" s="975"/>
      <c r="J75" s="975"/>
      <c r="K75" s="975"/>
      <c r="L75" s="975"/>
      <c r="M75" s="975"/>
      <c r="N75" s="975"/>
      <c r="O75" s="975"/>
      <c r="P75" s="976"/>
      <c r="Q75" s="978">
        <v>1038597</v>
      </c>
      <c r="R75" s="979"/>
      <c r="S75" s="979"/>
      <c r="T75" s="979"/>
      <c r="U75" s="980"/>
      <c r="V75" s="981">
        <v>1027785</v>
      </c>
      <c r="W75" s="979"/>
      <c r="X75" s="979"/>
      <c r="Y75" s="979"/>
      <c r="Z75" s="980"/>
      <c r="AA75" s="981">
        <v>10811</v>
      </c>
      <c r="AB75" s="979"/>
      <c r="AC75" s="979"/>
      <c r="AD75" s="979"/>
      <c r="AE75" s="980"/>
      <c r="AF75" s="981">
        <v>10811</v>
      </c>
      <c r="AG75" s="979"/>
      <c r="AH75" s="979"/>
      <c r="AI75" s="979"/>
      <c r="AJ75" s="980"/>
      <c r="AK75" s="981">
        <v>7967</v>
      </c>
      <c r="AL75" s="979"/>
      <c r="AM75" s="979"/>
      <c r="AN75" s="979"/>
      <c r="AO75" s="980"/>
      <c r="AP75" s="981" t="s">
        <v>507</v>
      </c>
      <c r="AQ75" s="979"/>
      <c r="AR75" s="979"/>
      <c r="AS75" s="979"/>
      <c r="AT75" s="980"/>
      <c r="AU75" s="981" t="s">
        <v>507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581</v>
      </c>
      <c r="C76" s="975"/>
      <c r="D76" s="975"/>
      <c r="E76" s="975"/>
      <c r="F76" s="975"/>
      <c r="G76" s="975"/>
      <c r="H76" s="975"/>
      <c r="I76" s="975"/>
      <c r="J76" s="975"/>
      <c r="K76" s="975"/>
      <c r="L76" s="975"/>
      <c r="M76" s="975"/>
      <c r="N76" s="975"/>
      <c r="O76" s="975"/>
      <c r="P76" s="976"/>
      <c r="Q76" s="978">
        <v>1142</v>
      </c>
      <c r="R76" s="979"/>
      <c r="S76" s="979"/>
      <c r="T76" s="979"/>
      <c r="U76" s="980"/>
      <c r="V76" s="981">
        <v>1103</v>
      </c>
      <c r="W76" s="979"/>
      <c r="X76" s="979"/>
      <c r="Y76" s="979"/>
      <c r="Z76" s="980"/>
      <c r="AA76" s="981">
        <v>38</v>
      </c>
      <c r="AB76" s="979"/>
      <c r="AC76" s="979"/>
      <c r="AD76" s="979"/>
      <c r="AE76" s="980"/>
      <c r="AF76" s="981">
        <v>38</v>
      </c>
      <c r="AG76" s="979"/>
      <c r="AH76" s="979"/>
      <c r="AI76" s="979"/>
      <c r="AJ76" s="980"/>
      <c r="AK76" s="981" t="s">
        <v>507</v>
      </c>
      <c r="AL76" s="979"/>
      <c r="AM76" s="979"/>
      <c r="AN76" s="979"/>
      <c r="AO76" s="980"/>
      <c r="AP76" s="981" t="s">
        <v>507</v>
      </c>
      <c r="AQ76" s="979"/>
      <c r="AR76" s="979"/>
      <c r="AS76" s="979"/>
      <c r="AT76" s="980"/>
      <c r="AU76" s="981" t="s">
        <v>507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11746</v>
      </c>
      <c r="AG88" s="959"/>
      <c r="AH88" s="959"/>
      <c r="AI88" s="959"/>
      <c r="AJ88" s="959"/>
      <c r="AK88" s="963"/>
      <c r="AL88" s="963"/>
      <c r="AM88" s="963"/>
      <c r="AN88" s="963"/>
      <c r="AO88" s="963"/>
      <c r="AP88" s="959" t="s">
        <v>507</v>
      </c>
      <c r="AQ88" s="959"/>
      <c r="AR88" s="959"/>
      <c r="AS88" s="959"/>
      <c r="AT88" s="959"/>
      <c r="AU88" s="959" t="s">
        <v>507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507</v>
      </c>
      <c r="CX102" s="953"/>
      <c r="CY102" s="953"/>
      <c r="CZ102" s="953"/>
      <c r="DA102" s="954"/>
      <c r="DB102" s="952" t="s">
        <v>507</v>
      </c>
      <c r="DC102" s="953"/>
      <c r="DD102" s="953"/>
      <c r="DE102" s="953"/>
      <c r="DF102" s="954"/>
      <c r="DG102" s="952" t="s">
        <v>507</v>
      </c>
      <c r="DH102" s="953"/>
      <c r="DI102" s="953"/>
      <c r="DJ102" s="953"/>
      <c r="DK102" s="954"/>
      <c r="DL102" s="952" t="s">
        <v>507</v>
      </c>
      <c r="DM102" s="953"/>
      <c r="DN102" s="953"/>
      <c r="DO102" s="953"/>
      <c r="DP102" s="954"/>
      <c r="DQ102" s="952" t="s">
        <v>507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387773</v>
      </c>
      <c r="AB110" s="889"/>
      <c r="AC110" s="889"/>
      <c r="AD110" s="889"/>
      <c r="AE110" s="890"/>
      <c r="AF110" s="891">
        <v>399090</v>
      </c>
      <c r="AG110" s="889"/>
      <c r="AH110" s="889"/>
      <c r="AI110" s="889"/>
      <c r="AJ110" s="890"/>
      <c r="AK110" s="891">
        <v>428615</v>
      </c>
      <c r="AL110" s="889"/>
      <c r="AM110" s="889"/>
      <c r="AN110" s="889"/>
      <c r="AO110" s="890"/>
      <c r="AP110" s="892">
        <v>14.9</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4790005</v>
      </c>
      <c r="BR110" s="842"/>
      <c r="BS110" s="842"/>
      <c r="BT110" s="842"/>
      <c r="BU110" s="842"/>
      <c r="BV110" s="842">
        <v>5630767</v>
      </c>
      <c r="BW110" s="842"/>
      <c r="BX110" s="842"/>
      <c r="BY110" s="842"/>
      <c r="BZ110" s="842"/>
      <c r="CA110" s="842">
        <v>5604331</v>
      </c>
      <c r="CB110" s="842"/>
      <c r="CC110" s="842"/>
      <c r="CD110" s="842"/>
      <c r="CE110" s="842"/>
      <c r="CF110" s="866">
        <v>194.7</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135024</v>
      </c>
      <c r="DH110" s="842"/>
      <c r="DI110" s="842"/>
      <c r="DJ110" s="842"/>
      <c r="DK110" s="842"/>
      <c r="DL110" s="842">
        <v>130532</v>
      </c>
      <c r="DM110" s="842"/>
      <c r="DN110" s="842"/>
      <c r="DO110" s="842"/>
      <c r="DP110" s="842"/>
      <c r="DQ110" s="842">
        <v>126004</v>
      </c>
      <c r="DR110" s="842"/>
      <c r="DS110" s="842"/>
      <c r="DT110" s="842"/>
      <c r="DU110" s="842"/>
      <c r="DV110" s="843">
        <v>4.4000000000000004</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135024</v>
      </c>
      <c r="BR111" s="817"/>
      <c r="BS111" s="817"/>
      <c r="BT111" s="817"/>
      <c r="BU111" s="817"/>
      <c r="BV111" s="817">
        <v>130532</v>
      </c>
      <c r="BW111" s="817"/>
      <c r="BX111" s="817"/>
      <c r="BY111" s="817"/>
      <c r="BZ111" s="817"/>
      <c r="CA111" s="817">
        <v>126004</v>
      </c>
      <c r="CB111" s="817"/>
      <c r="CC111" s="817"/>
      <c r="CD111" s="817"/>
      <c r="CE111" s="817"/>
      <c r="CF111" s="875">
        <v>4.4000000000000004</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916054</v>
      </c>
      <c r="BR112" s="817"/>
      <c r="BS112" s="817"/>
      <c r="BT112" s="817"/>
      <c r="BU112" s="817"/>
      <c r="BV112" s="817">
        <v>859356</v>
      </c>
      <c r="BW112" s="817"/>
      <c r="BX112" s="817"/>
      <c r="BY112" s="817"/>
      <c r="BZ112" s="817"/>
      <c r="CA112" s="817">
        <v>785445</v>
      </c>
      <c r="CB112" s="817"/>
      <c r="CC112" s="817"/>
      <c r="CD112" s="817"/>
      <c r="CE112" s="817"/>
      <c r="CF112" s="875">
        <v>27.3</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97546</v>
      </c>
      <c r="AB113" s="919"/>
      <c r="AC113" s="919"/>
      <c r="AD113" s="919"/>
      <c r="AE113" s="920"/>
      <c r="AF113" s="921">
        <v>93748</v>
      </c>
      <c r="AG113" s="919"/>
      <c r="AH113" s="919"/>
      <c r="AI113" s="919"/>
      <c r="AJ113" s="920"/>
      <c r="AK113" s="921">
        <v>91510</v>
      </c>
      <c r="AL113" s="919"/>
      <c r="AM113" s="919"/>
      <c r="AN113" s="919"/>
      <c r="AO113" s="920"/>
      <c r="AP113" s="922">
        <v>3.2</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129</v>
      </c>
      <c r="BR113" s="817"/>
      <c r="BS113" s="817"/>
      <c r="BT113" s="817"/>
      <c r="BU113" s="817"/>
      <c r="BV113" s="817" t="s">
        <v>129</v>
      </c>
      <c r="BW113" s="817"/>
      <c r="BX113" s="817"/>
      <c r="BY113" s="817"/>
      <c r="BZ113" s="817"/>
      <c r="CA113" s="817" t="s">
        <v>129</v>
      </c>
      <c r="CB113" s="817"/>
      <c r="CC113" s="817"/>
      <c r="CD113" s="817"/>
      <c r="CE113" s="817"/>
      <c r="CF113" s="875" t="s">
        <v>129</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129</v>
      </c>
      <c r="AB114" s="780"/>
      <c r="AC114" s="780"/>
      <c r="AD114" s="780"/>
      <c r="AE114" s="781"/>
      <c r="AF114" s="782" t="s">
        <v>129</v>
      </c>
      <c r="AG114" s="780"/>
      <c r="AH114" s="780"/>
      <c r="AI114" s="780"/>
      <c r="AJ114" s="781"/>
      <c r="AK114" s="782" t="s">
        <v>129</v>
      </c>
      <c r="AL114" s="780"/>
      <c r="AM114" s="780"/>
      <c r="AN114" s="780"/>
      <c r="AO114" s="781"/>
      <c r="AP114" s="824" t="s">
        <v>129</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974231</v>
      </c>
      <c r="BR114" s="817"/>
      <c r="BS114" s="817"/>
      <c r="BT114" s="817"/>
      <c r="BU114" s="817"/>
      <c r="BV114" s="817">
        <v>893254</v>
      </c>
      <c r="BW114" s="817"/>
      <c r="BX114" s="817"/>
      <c r="BY114" s="817"/>
      <c r="BZ114" s="817"/>
      <c r="CA114" s="817">
        <v>856248</v>
      </c>
      <c r="CB114" s="817"/>
      <c r="CC114" s="817"/>
      <c r="CD114" s="817"/>
      <c r="CE114" s="817"/>
      <c r="CF114" s="875">
        <v>29.8</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4456</v>
      </c>
      <c r="AB115" s="919"/>
      <c r="AC115" s="919"/>
      <c r="AD115" s="919"/>
      <c r="AE115" s="920"/>
      <c r="AF115" s="921">
        <v>4492</v>
      </c>
      <c r="AG115" s="919"/>
      <c r="AH115" s="919"/>
      <c r="AI115" s="919"/>
      <c r="AJ115" s="920"/>
      <c r="AK115" s="921">
        <v>4529</v>
      </c>
      <c r="AL115" s="919"/>
      <c r="AM115" s="919"/>
      <c r="AN115" s="919"/>
      <c r="AO115" s="920"/>
      <c r="AP115" s="922">
        <v>0.2</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489775</v>
      </c>
      <c r="AB117" s="903"/>
      <c r="AC117" s="903"/>
      <c r="AD117" s="903"/>
      <c r="AE117" s="904"/>
      <c r="AF117" s="905">
        <v>497330</v>
      </c>
      <c r="AG117" s="903"/>
      <c r="AH117" s="903"/>
      <c r="AI117" s="903"/>
      <c r="AJ117" s="904"/>
      <c r="AK117" s="905">
        <v>524654</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4456</v>
      </c>
      <c r="AB119" s="889"/>
      <c r="AC119" s="889"/>
      <c r="AD119" s="889"/>
      <c r="AE119" s="890"/>
      <c r="AF119" s="891">
        <v>4492</v>
      </c>
      <c r="AG119" s="889"/>
      <c r="AH119" s="889"/>
      <c r="AI119" s="889"/>
      <c r="AJ119" s="890"/>
      <c r="AK119" s="891">
        <v>4529</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6815314</v>
      </c>
      <c r="BR119" s="845"/>
      <c r="BS119" s="845"/>
      <c r="BT119" s="845"/>
      <c r="BU119" s="845"/>
      <c r="BV119" s="845">
        <v>7513909</v>
      </c>
      <c r="BW119" s="845"/>
      <c r="BX119" s="845"/>
      <c r="BY119" s="845"/>
      <c r="BZ119" s="845"/>
      <c r="CA119" s="845">
        <v>7372028</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1518270</v>
      </c>
      <c r="BR120" s="842"/>
      <c r="BS120" s="842"/>
      <c r="BT120" s="842"/>
      <c r="BU120" s="842"/>
      <c r="BV120" s="842">
        <v>2139654</v>
      </c>
      <c r="BW120" s="842"/>
      <c r="BX120" s="842"/>
      <c r="BY120" s="842"/>
      <c r="BZ120" s="842"/>
      <c r="CA120" s="842">
        <v>2561467</v>
      </c>
      <c r="CB120" s="842"/>
      <c r="CC120" s="842"/>
      <c r="CD120" s="842"/>
      <c r="CE120" s="842"/>
      <c r="CF120" s="866">
        <v>89</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782413</v>
      </c>
      <c r="DH120" s="842"/>
      <c r="DI120" s="842"/>
      <c r="DJ120" s="842"/>
      <c r="DK120" s="842"/>
      <c r="DL120" s="842">
        <v>728660</v>
      </c>
      <c r="DM120" s="842"/>
      <c r="DN120" s="842"/>
      <c r="DO120" s="842"/>
      <c r="DP120" s="842"/>
      <c r="DQ120" s="842">
        <v>691945</v>
      </c>
      <c r="DR120" s="842"/>
      <c r="DS120" s="842"/>
      <c r="DT120" s="842"/>
      <c r="DU120" s="842"/>
      <c r="DV120" s="843">
        <v>24</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t="s">
        <v>129</v>
      </c>
      <c r="BR121" s="817"/>
      <c r="BS121" s="817"/>
      <c r="BT121" s="817"/>
      <c r="BU121" s="817"/>
      <c r="BV121" s="817" t="s">
        <v>129</v>
      </c>
      <c r="BW121" s="817"/>
      <c r="BX121" s="817"/>
      <c r="BY121" s="817"/>
      <c r="BZ121" s="817"/>
      <c r="CA121" s="817" t="s">
        <v>129</v>
      </c>
      <c r="CB121" s="817"/>
      <c r="CC121" s="817"/>
      <c r="CD121" s="817"/>
      <c r="CE121" s="817"/>
      <c r="CF121" s="875" t="s">
        <v>129</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130650</v>
      </c>
      <c r="DH121" s="817"/>
      <c r="DI121" s="817"/>
      <c r="DJ121" s="817"/>
      <c r="DK121" s="817"/>
      <c r="DL121" s="817">
        <v>128144</v>
      </c>
      <c r="DM121" s="817"/>
      <c r="DN121" s="817"/>
      <c r="DO121" s="817"/>
      <c r="DP121" s="817"/>
      <c r="DQ121" s="817">
        <v>120196</v>
      </c>
      <c r="DR121" s="817"/>
      <c r="DS121" s="817"/>
      <c r="DT121" s="817"/>
      <c r="DU121" s="817"/>
      <c r="DV121" s="794">
        <v>4.2</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3968094</v>
      </c>
      <c r="BR122" s="845"/>
      <c r="BS122" s="845"/>
      <c r="BT122" s="845"/>
      <c r="BU122" s="845"/>
      <c r="BV122" s="845">
        <v>4373483</v>
      </c>
      <c r="BW122" s="845"/>
      <c r="BX122" s="845"/>
      <c r="BY122" s="845"/>
      <c r="BZ122" s="845"/>
      <c r="CA122" s="845">
        <v>4341334</v>
      </c>
      <c r="CB122" s="845"/>
      <c r="CC122" s="845"/>
      <c r="CD122" s="845"/>
      <c r="CE122" s="845"/>
      <c r="CF122" s="846">
        <v>150.9</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v>2991</v>
      </c>
      <c r="DH122" s="817"/>
      <c r="DI122" s="817"/>
      <c r="DJ122" s="817"/>
      <c r="DK122" s="817"/>
      <c r="DL122" s="817">
        <v>2552</v>
      </c>
      <c r="DM122" s="817"/>
      <c r="DN122" s="817"/>
      <c r="DO122" s="817"/>
      <c r="DP122" s="817"/>
      <c r="DQ122" s="817">
        <v>2641</v>
      </c>
      <c r="DR122" s="817"/>
      <c r="DS122" s="817"/>
      <c r="DT122" s="817"/>
      <c r="DU122" s="817"/>
      <c r="DV122" s="794">
        <v>0.1</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469</v>
      </c>
      <c r="BP123" s="878"/>
      <c r="BQ123" s="832">
        <v>5486364</v>
      </c>
      <c r="BR123" s="833"/>
      <c r="BS123" s="833"/>
      <c r="BT123" s="833"/>
      <c r="BU123" s="833"/>
      <c r="BV123" s="833">
        <v>6513137</v>
      </c>
      <c r="BW123" s="833"/>
      <c r="BX123" s="833"/>
      <c r="BY123" s="833"/>
      <c r="BZ123" s="833"/>
      <c r="CA123" s="833">
        <v>6902801</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49.2</v>
      </c>
      <c r="BR124" s="831"/>
      <c r="BS124" s="831"/>
      <c r="BT124" s="831"/>
      <c r="BU124" s="831"/>
      <c r="BV124" s="831">
        <v>33.9</v>
      </c>
      <c r="BW124" s="831"/>
      <c r="BX124" s="831"/>
      <c r="BY124" s="831"/>
      <c r="BZ124" s="831"/>
      <c r="CA124" s="831">
        <v>16.3</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t="s">
        <v>129</v>
      </c>
      <c r="AB128" s="801"/>
      <c r="AC128" s="801"/>
      <c r="AD128" s="801"/>
      <c r="AE128" s="802"/>
      <c r="AF128" s="803" t="s">
        <v>129</v>
      </c>
      <c r="AG128" s="801"/>
      <c r="AH128" s="801"/>
      <c r="AI128" s="801"/>
      <c r="AJ128" s="802"/>
      <c r="AK128" s="803" t="s">
        <v>129</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3024979</v>
      </c>
      <c r="AB129" s="780"/>
      <c r="AC129" s="780"/>
      <c r="AD129" s="780"/>
      <c r="AE129" s="781"/>
      <c r="AF129" s="782">
        <v>3270895</v>
      </c>
      <c r="AG129" s="780"/>
      <c r="AH129" s="780"/>
      <c r="AI129" s="780"/>
      <c r="AJ129" s="781"/>
      <c r="AK129" s="782">
        <v>3212368</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327960</v>
      </c>
      <c r="AB130" s="780"/>
      <c r="AC130" s="780"/>
      <c r="AD130" s="780"/>
      <c r="AE130" s="781"/>
      <c r="AF130" s="782">
        <v>325716</v>
      </c>
      <c r="AG130" s="780"/>
      <c r="AH130" s="780"/>
      <c r="AI130" s="780"/>
      <c r="AJ130" s="781"/>
      <c r="AK130" s="782">
        <v>334492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2697019</v>
      </c>
      <c r="AB131" s="764"/>
      <c r="AC131" s="764"/>
      <c r="AD131" s="764"/>
      <c r="AE131" s="765"/>
      <c r="AF131" s="766">
        <v>2945179</v>
      </c>
      <c r="AG131" s="764"/>
      <c r="AH131" s="764"/>
      <c r="AI131" s="764"/>
      <c r="AJ131" s="765"/>
      <c r="AK131" s="766">
        <v>2877876</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16.3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5.9997723409999999</v>
      </c>
      <c r="AB132" s="745"/>
      <c r="AC132" s="745"/>
      <c r="AD132" s="745"/>
      <c r="AE132" s="746"/>
      <c r="AF132" s="747">
        <v>5.8269463420000003</v>
      </c>
      <c r="AG132" s="745"/>
      <c r="AH132" s="745"/>
      <c r="AI132" s="745"/>
      <c r="AJ132" s="746"/>
      <c r="AK132" s="747">
        <v>6.6077204160000003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5.5</v>
      </c>
      <c r="AB133" s="724"/>
      <c r="AC133" s="724"/>
      <c r="AD133" s="724"/>
      <c r="AE133" s="725"/>
      <c r="AF133" s="723">
        <v>5.7</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V6Yln8QtiaEXJrTy1MXScTt8MaAuJyVZ+qaRPrv5KbiEST69+jb1KSIsn3AnMOL5aLEJqofVv1yZIDH1C4I/Q==" saltValue="PVo4TCNRukhFokWCFxVW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tckAPt5kLhlW40DRS3Ssu1SpcBpgzqSZXQeKw7H00z9lxunzLR66LBXy3hqPlzPQpzgVlYU6HaCMXiSFrsVTA==" saltValue="u62sY5jsIUMJStJjynic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JaVSPPz5pO314fbab6a2GPl+tuK8SFbdt8UTAWPErpCX8MgfsNG0ZphWllQ5m5fr6ZqH+52dPXIwiBJLWcgRw==" saltValue="yLsC6IrM5KoKmxW33cGH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40" zoomScaleSheetLayoutView="4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1004540</v>
      </c>
      <c r="AP9" s="281">
        <v>94625</v>
      </c>
      <c r="AQ9" s="282">
        <v>108757</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23010</v>
      </c>
      <c r="AP10" s="284">
        <v>2167</v>
      </c>
      <c r="AQ10" s="285">
        <v>15108</v>
      </c>
      <c r="AR10" s="286">
        <v>-85.7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t="s">
        <v>507</v>
      </c>
      <c r="AP11" s="284" t="s">
        <v>507</v>
      </c>
      <c r="AQ11" s="285">
        <v>1414</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507</v>
      </c>
      <c r="AP12" s="284" t="s">
        <v>507</v>
      </c>
      <c r="AQ12" s="285">
        <v>40</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62601</v>
      </c>
      <c r="AP13" s="284">
        <v>5897</v>
      </c>
      <c r="AQ13" s="285">
        <v>4611</v>
      </c>
      <c r="AR13" s="286">
        <v>27.9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14076</v>
      </c>
      <c r="AP14" s="284">
        <v>1326</v>
      </c>
      <c r="AQ14" s="285">
        <v>2427</v>
      </c>
      <c r="AR14" s="286">
        <v>-45.4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-72505</v>
      </c>
      <c r="AP15" s="284">
        <v>-6830</v>
      </c>
      <c r="AQ15" s="285">
        <v>-7785</v>
      </c>
      <c r="AR15" s="286">
        <v>-12.3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1031722</v>
      </c>
      <c r="AP16" s="284">
        <v>97186</v>
      </c>
      <c r="AQ16" s="285">
        <v>124572</v>
      </c>
      <c r="AR16" s="286">
        <v>-22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9.51</v>
      </c>
      <c r="AP21" s="298">
        <v>10.78</v>
      </c>
      <c r="AQ21" s="299">
        <v>-1.27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97.5</v>
      </c>
      <c r="AP22" s="303">
        <v>96.3</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428615</v>
      </c>
      <c r="AP32" s="312">
        <v>40374</v>
      </c>
      <c r="AQ32" s="313">
        <v>62543</v>
      </c>
      <c r="AR32" s="314">
        <v>-35.4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91510</v>
      </c>
      <c r="AP35" s="312">
        <v>8620</v>
      </c>
      <c r="AQ35" s="313">
        <v>16620</v>
      </c>
      <c r="AR35" s="314">
        <v>-48.1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t="s">
        <v>507</v>
      </c>
      <c r="AP36" s="312" t="s">
        <v>507</v>
      </c>
      <c r="AQ36" s="313">
        <v>3562</v>
      </c>
      <c r="AR36" s="314" t="s">
        <v>507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v>4529</v>
      </c>
      <c r="AP37" s="312">
        <v>427</v>
      </c>
      <c r="AQ37" s="313">
        <v>625</v>
      </c>
      <c r="AR37" s="314">
        <v>-31.7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507</v>
      </c>
      <c r="AP38" s="315" t="s">
        <v>507</v>
      </c>
      <c r="AQ38" s="316">
        <v>3</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t="s">
        <v>507</v>
      </c>
      <c r="AP39" s="312" t="s">
        <v>507</v>
      </c>
      <c r="AQ39" s="313">
        <v>-2822</v>
      </c>
      <c r="AR39" s="314" t="s">
        <v>507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-334492</v>
      </c>
      <c r="AP40" s="312">
        <v>-31508</v>
      </c>
      <c r="AQ40" s="313">
        <v>-53912</v>
      </c>
      <c r="AR40" s="314">
        <v>-41.6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190162</v>
      </c>
      <c r="AP41" s="312">
        <v>17913</v>
      </c>
      <c r="AQ41" s="313">
        <v>26618</v>
      </c>
      <c r="AR41" s="314">
        <v>-32.700000000000003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977378</v>
      </c>
      <c r="AN51" s="334">
        <v>87056</v>
      </c>
      <c r="AO51" s="335">
        <v>104.7</v>
      </c>
      <c r="AP51" s="336">
        <v>88328</v>
      </c>
      <c r="AQ51" s="337">
        <v>-1.9</v>
      </c>
      <c r="AR51" s="338">
        <v>106.6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150955</v>
      </c>
      <c r="AN52" s="342">
        <v>13446</v>
      </c>
      <c r="AO52" s="343">
        <v>-44.6</v>
      </c>
      <c r="AP52" s="344">
        <v>49013</v>
      </c>
      <c r="AQ52" s="345">
        <v>6.4</v>
      </c>
      <c r="AR52" s="346">
        <v>-51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631768</v>
      </c>
      <c r="AN53" s="334">
        <v>56834</v>
      </c>
      <c r="AO53" s="335">
        <v>-34.700000000000003</v>
      </c>
      <c r="AP53" s="336">
        <v>103390</v>
      </c>
      <c r="AQ53" s="337">
        <v>17.100000000000001</v>
      </c>
      <c r="AR53" s="338">
        <v>-51.8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337435</v>
      </c>
      <c r="AN54" s="342">
        <v>30356</v>
      </c>
      <c r="AO54" s="343">
        <v>125.8</v>
      </c>
      <c r="AP54" s="344">
        <v>51269</v>
      </c>
      <c r="AQ54" s="345">
        <v>4.5999999999999996</v>
      </c>
      <c r="AR54" s="346">
        <v>121.2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1134084</v>
      </c>
      <c r="AN55" s="334">
        <v>103749</v>
      </c>
      <c r="AO55" s="335">
        <v>82.5</v>
      </c>
      <c r="AP55" s="336">
        <v>117234</v>
      </c>
      <c r="AQ55" s="337">
        <v>13.4</v>
      </c>
      <c r="AR55" s="338">
        <v>69.099999999999994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318467</v>
      </c>
      <c r="AN56" s="342">
        <v>29134</v>
      </c>
      <c r="AO56" s="343">
        <v>-4</v>
      </c>
      <c r="AP56" s="344">
        <v>59796</v>
      </c>
      <c r="AQ56" s="345">
        <v>16.600000000000001</v>
      </c>
      <c r="AR56" s="346">
        <v>-20.6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2146884</v>
      </c>
      <c r="AN57" s="334">
        <v>199599</v>
      </c>
      <c r="AO57" s="335">
        <v>92.4</v>
      </c>
      <c r="AP57" s="336">
        <v>97758</v>
      </c>
      <c r="AQ57" s="337">
        <v>-16.600000000000001</v>
      </c>
      <c r="AR57" s="338">
        <v>109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72364</v>
      </c>
      <c r="AN58" s="342">
        <v>6728</v>
      </c>
      <c r="AO58" s="343">
        <v>-76.900000000000006</v>
      </c>
      <c r="AP58" s="344">
        <v>45946</v>
      </c>
      <c r="AQ58" s="345">
        <v>-23.2</v>
      </c>
      <c r="AR58" s="346">
        <v>-53.7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812344</v>
      </c>
      <c r="AN59" s="334">
        <v>76521</v>
      </c>
      <c r="AO59" s="335">
        <v>-61.7</v>
      </c>
      <c r="AP59" s="336">
        <v>91338</v>
      </c>
      <c r="AQ59" s="337">
        <v>-6.6</v>
      </c>
      <c r="AR59" s="338">
        <v>-55.1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157229</v>
      </c>
      <c r="AN60" s="342">
        <v>14811</v>
      </c>
      <c r="AO60" s="343">
        <v>120.1</v>
      </c>
      <c r="AP60" s="344">
        <v>43989</v>
      </c>
      <c r="AQ60" s="345">
        <v>-4.3</v>
      </c>
      <c r="AR60" s="346">
        <v>124.4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1140492</v>
      </c>
      <c r="AN61" s="349">
        <v>104752</v>
      </c>
      <c r="AO61" s="350">
        <v>36.6</v>
      </c>
      <c r="AP61" s="351">
        <v>99610</v>
      </c>
      <c r="AQ61" s="352">
        <v>1.1000000000000001</v>
      </c>
      <c r="AR61" s="338">
        <v>35.5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207290</v>
      </c>
      <c r="AN62" s="342">
        <v>18895</v>
      </c>
      <c r="AO62" s="343">
        <v>24.1</v>
      </c>
      <c r="AP62" s="344">
        <v>50003</v>
      </c>
      <c r="AQ62" s="345">
        <v>0</v>
      </c>
      <c r="AR62" s="346">
        <v>24.1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jiMqNshFr4JdaG/D1FQjftudPAFTrcUjtQOdn0Bf9fDYiBQM39dc11xG860IPjsdQRLoXFeFR5bK2RfVFTN/Q==" saltValue="v6d2LGzjB74T8/+qsmQk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7"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eipD3Js9za0z938tM8tsXIs170R0RDWbCZ63bHKPcWPbTU+ZIfbn9QZUSfS6i7mpvot8cH4iNM36LGuIyCU3ZQ==" saltValue="opR0l+51AZojtvNV25n3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3gnkeWyz45t//DjHg2KtTRw+gr3xH/NfIiu2O+E1m/Ih8fIPlPBtVkbkad7CWmb0TXujeZLrthVuizjw3P6Xrg==" saltValue="1r6rPm5bpNVBmn9OglyS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40" zoomScaleNormal="40" zoomScaleSheetLayoutView="100" workbookViewId="0">
      <selection activeCell="O45" sqref="O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12.21</v>
      </c>
      <c r="G47" s="12">
        <v>12.38</v>
      </c>
      <c r="H47" s="12">
        <v>24.49</v>
      </c>
      <c r="I47" s="12">
        <v>36.56</v>
      </c>
      <c r="J47" s="13">
        <v>46.56</v>
      </c>
    </row>
    <row r="48" spans="2:10" ht="57.75" customHeight="1" x14ac:dyDescent="0.2">
      <c r="B48" s="14"/>
      <c r="C48" s="1141" t="s">
        <v>4</v>
      </c>
      <c r="D48" s="1141"/>
      <c r="E48" s="1142"/>
      <c r="F48" s="15">
        <v>5.12</v>
      </c>
      <c r="G48" s="16">
        <v>7.2</v>
      </c>
      <c r="H48" s="16">
        <v>12.28</v>
      </c>
      <c r="I48" s="16">
        <v>15.44</v>
      </c>
      <c r="J48" s="17">
        <v>11.99</v>
      </c>
    </row>
    <row r="49" spans="2:10" ht="57.75" customHeight="1" thickBot="1" x14ac:dyDescent="0.25">
      <c r="B49" s="18"/>
      <c r="C49" s="1143" t="s">
        <v>5</v>
      </c>
      <c r="D49" s="1143"/>
      <c r="E49" s="1144"/>
      <c r="F49" s="19" t="s">
        <v>554</v>
      </c>
      <c r="G49" s="20">
        <v>2.0099999999999998</v>
      </c>
      <c r="H49" s="20">
        <v>18.22</v>
      </c>
      <c r="I49" s="20">
        <v>10.96</v>
      </c>
      <c r="J49" s="21" t="s">
        <v>555</v>
      </c>
    </row>
    <row r="50" spans="2:10" ht="13.2" x14ac:dyDescent="0.2"/>
  </sheetData>
  <sheetProtection algorithmName="SHA-512" hashValue="wKtL80Qljcgb2+9MPa5fxHIF9uZ00+FtmR861DgWYcIFvGkD0PZ/wehUnjAeFlFqMLW4XmkmyxqDltnOy++0kQ==" saltValue="WA5hYsxaDwk8YLp9Ne20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2024-03-22T06:33:13Z</cp:lastPrinted>
  <dcterms:created xsi:type="dcterms:W3CDTF">2024-03-14T02:08:10Z</dcterms:created>
  <dcterms:modified xsi:type="dcterms:W3CDTF">2024-03-28T00:03:14Z</dcterms:modified>
  <cp:category/>
</cp:coreProperties>
</file>