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M:\上下水道係\◇照会・通知・回答◇\R7年度メール回答等\〆R8.2.9【県市町村課】公営企業に係る経営比較分析表の分析について\"/>
    </mc:Choice>
  </mc:AlternateContent>
  <xr:revisionPtr revIDLastSave="0" documentId="13_ncr:1_{2A034C9F-7E6B-49C3-AA51-E9F3E8036D52}" xr6:coauthVersionLast="47" xr6:coauthVersionMax="47" xr10:uidLastSave="{00000000-0000-0000-0000-000000000000}"/>
  <workbookProtection workbookAlgorithmName="SHA-512" workbookHashValue="EKKf2Ze991vu/7xCoXa9dNNDGX1B7TRZx9dXTjUH4dTRQPERYF8YO7zkz1J2jCXUIO3NYn7fQ+G20eIwsbbPig==" workbookSaltValue="pH+cBhzyIoCvVW5qnISpMw==" workbookSpinCount="100000" lockStructure="1"/>
  <bookViews>
    <workbookView xWindow="-120" yWindow="-120" windowWidth="20730" windowHeight="1116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BB8" i="4" s="1"/>
  <c r="T6" i="5"/>
  <c r="AT8" i="4" s="1"/>
  <c r="S6" i="5"/>
  <c r="AL8" i="4" s="1"/>
  <c r="R6" i="5"/>
  <c r="AD10" i="4" s="1"/>
  <c r="Q6" i="5"/>
  <c r="W10" i="4" s="1"/>
  <c r="P6" i="5"/>
  <c r="O6" i="5"/>
  <c r="I10" i="4" s="1"/>
  <c r="N6" i="5"/>
  <c r="B10" i="4" s="1"/>
  <c r="M6" i="5"/>
  <c r="AD8" i="4" s="1"/>
  <c r="L6" i="5"/>
  <c r="W8" i="4" s="1"/>
  <c r="K6" i="5"/>
  <c r="P8" i="4" s="1"/>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I85" i="4"/>
  <c r="G85" i="4"/>
  <c r="E85" i="4"/>
  <c r="BB10" i="4"/>
  <c r="AT10" i="4"/>
  <c r="P10" i="4"/>
  <c r="B6" i="4"/>
</calcChain>
</file>

<file path=xl/sharedStrings.xml><?xml version="1.0" encoding="utf-8"?>
<sst xmlns="http://schemas.openxmlformats.org/spreadsheetml/2006/main" count="320" uniqueCount="115">
  <si>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</si>
  <si>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</si>
  <si>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</si>
  <si>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</si>
  <si>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</si>
  <si>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</si>
  <si>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</si>
  <si>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</si>
  <si>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</si>
  <si>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</si>
  <si>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</si>
  <si>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</si>
  <si>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</si>
  <si>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</si>
  <si>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</si>
  <si>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</si>
  <si>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</si>
  <si>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</si>
  <si>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</si>
  <si>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</si>
  <si>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</si>
  <si>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</si>
  <si>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</si>
  <si>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</si>
  <si>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</si>
  <si>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</si>
  <si>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</si>
  <si>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</si>
  <si>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</si>
  <si>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</si>
  <si>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</si>
  <si>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</si>
  <si>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</si>
  <si>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</si>
  <si>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</si>
  <si>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</si>
  <si>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</si>
  <si>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</si>
  <si>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</si>
  <si>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</si>
  <si>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</si>
  <si>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</si>
  <si>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</si>
  <si>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</si>
  <si>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</si>
  <si>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</si>
  <si>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</si>
  <si>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</si>
  <si>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</si>
  <si>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</si>
  <si>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</si>
  <si>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</si>
  <si>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</si>
  <si>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</si>
  <si>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</si>
  <si>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</si>
  <si>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</si>
  <si>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</si>
  <si>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</si>
  <si>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</si>
  <si>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</si>
  <si>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</si>
  <si>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</si>
  <si>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</si>
  <si>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</si>
  <si>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</si>
  <si>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</si>
  <si>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</si>
  <si>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</si>
  <si>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</si>
  <si>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</si>
  <si>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</si>
  <si>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</si>
  <si>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</si>
  <si>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</si>
  <si>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</si>
  <si>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</si>
  <si>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</si>
  <si>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</si>
  <si>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</si>
  <si>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</si>
  <si>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</si>
  <si>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</si>
  <si>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</si>
  <si>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</si>
  <si>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</si>
  <si>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</si>
  <si>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</si>
  <si>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</si>
  <si>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</si>
  <si>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</si>
  <si>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</si>
  <si>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</si>
  <si>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</si>
  <si>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</si>
  <si>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</si>
  <si>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神奈川県　松田町</t>
  </si>
  <si>
    <t>法適用</t>
  </si>
  <si>
    <t>下水道事業</t>
  </si>
  <si>
    <t>公共下水道</t>
  </si>
  <si>
    <t>Cc1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</si>
  <si>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</si>
  <si>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</si>
  <si>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</si>
  <si>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</si>
  <si>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</si>
  <si>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</si>
  <si>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</si>
  <si>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</si>
  <si>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</si>
  <si>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</si>
  <si>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</si>
  <si>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当町は流域関連公共下水道のため、管理する施設は管路が中心です。当初の供用開始から40年近くが経過しており、耐用年数には達しないものの更新のための検討を始める時期であり、計画的な事業推進のためにも、事前の点検調査等を実施していく必要があります。</t>
    <rPh sb="1" eb="3">
      <t>トウチョウ</t>
    </rPh>
    <rPh sb="4" eb="8">
      <t>リュウイキカンレン</t>
    </rPh>
    <rPh sb="8" eb="13">
      <t>コウキョウゲスイドウ</t>
    </rPh>
    <rPh sb="17" eb="19">
      <t>カンリ</t>
    </rPh>
    <rPh sb="21" eb="23">
      <t>シセツ</t>
    </rPh>
    <rPh sb="24" eb="26">
      <t>カンロ</t>
    </rPh>
    <rPh sb="27" eb="29">
      <t>チュウシン</t>
    </rPh>
    <rPh sb="32" eb="34">
      <t>トウショ</t>
    </rPh>
    <rPh sb="35" eb="39">
      <t>キョウヨウカイシ</t>
    </rPh>
    <rPh sb="43" eb="44">
      <t>ネン</t>
    </rPh>
    <rPh sb="44" eb="45">
      <t>チカ</t>
    </rPh>
    <rPh sb="47" eb="49">
      <t>ケイカ</t>
    </rPh>
    <rPh sb="54" eb="58">
      <t>タイヨウネンスウ</t>
    </rPh>
    <rPh sb="60" eb="61">
      <t>タッ</t>
    </rPh>
    <rPh sb="67" eb="69">
      <t>コウシン</t>
    </rPh>
    <rPh sb="73" eb="75">
      <t>ケントウ</t>
    </rPh>
    <rPh sb="76" eb="77">
      <t>ハジ</t>
    </rPh>
    <rPh sb="79" eb="81">
      <t>ジキ</t>
    </rPh>
    <rPh sb="85" eb="88">
      <t>ケイカクテキ</t>
    </rPh>
    <rPh sb="89" eb="93">
      <t>ジギョウスイシン</t>
    </rPh>
    <rPh sb="99" eb="101">
      <t>ジゼン</t>
    </rPh>
    <rPh sb="102" eb="106">
      <t>テンケンチョウサ</t>
    </rPh>
    <rPh sb="106" eb="107">
      <t>トウ</t>
    </rPh>
    <rPh sb="108" eb="110">
      <t>ジッシ</t>
    </rPh>
    <rPh sb="114" eb="116">
      <t>ヒツヨウ</t>
    </rPh>
    <phoneticPr fontId="4"/>
  </si>
  <si>
    <t>　公営企業会計化に伴い、資金収支や将来見通しなどに関する問題点が一気に顕在化することとなりましたが、これを契機に、使用料の適正化が急務であることが確認されました。
　今後、流域下水道に関する費用や町管理の管路の更新費用など、増加が見込まれることもあり、経営の健全化に向けて抜本的に経営基盤の強化を図ってまいります。</t>
    <rPh sb="1" eb="8">
      <t>コウエイキギョウカイケイカ</t>
    </rPh>
    <rPh sb="9" eb="10">
      <t>トモナ</t>
    </rPh>
    <rPh sb="12" eb="16">
      <t>シキンシュウシ</t>
    </rPh>
    <rPh sb="17" eb="21">
      <t>ショウライミトオ</t>
    </rPh>
    <rPh sb="25" eb="26">
      <t>カン</t>
    </rPh>
    <rPh sb="28" eb="31">
      <t>モンダイテン</t>
    </rPh>
    <rPh sb="32" eb="34">
      <t>イッキ</t>
    </rPh>
    <rPh sb="35" eb="38">
      <t>ケンザイカ</t>
    </rPh>
    <rPh sb="53" eb="55">
      <t>ケイキ</t>
    </rPh>
    <phoneticPr fontId="4"/>
  </si>
  <si>
    <t>　令和６年度より地方公営企業法を適用し、公営企業会計に移行したため、令和５年度以前の数値は比較表示されていません。
　①経常収支比率が100％を大きく下回っているのは、公営企業会計化に伴い、使用料収入で賄えない部分を一般会計からの繰入金ではなく、長期貸付金の借入として整理したことによるものです。今後は使用料等による適正な収入が確保されるよう、早急に経営の改善を図る必要があります。
　②累積欠損金比率や③流動比率の数値の問題点は、公営企業会計化のタイミングで留保資金となる現預金がないまま移行したことによるものであり、適正な使用料設定がなされれば、徐々にではありますが改善が見込まれます。
　そのほかの指標については、類似団体平均値と比較しても明確な課題は見えませんが、財政的な経営改善と併せて、向上に努めていきます。</t>
    <rPh sb="1" eb="3">
      <t>レイワ</t>
    </rPh>
    <rPh sb="4" eb="6">
      <t>ネンド</t>
    </rPh>
    <rPh sb="8" eb="10">
      <t>チホウ</t>
    </rPh>
    <rPh sb="10" eb="12">
      <t>コウエイ</t>
    </rPh>
    <rPh sb="12" eb="14">
      <t>キギョウ</t>
    </rPh>
    <rPh sb="14" eb="15">
      <t>ホウ</t>
    </rPh>
    <rPh sb="16" eb="18">
      <t>テキヨウ</t>
    </rPh>
    <rPh sb="20" eb="22">
      <t>コウエイ</t>
    </rPh>
    <rPh sb="22" eb="24">
      <t>キギョウ</t>
    </rPh>
    <rPh sb="24" eb="26">
      <t>カイケイ</t>
    </rPh>
    <rPh sb="27" eb="29">
      <t>イコウ</t>
    </rPh>
    <rPh sb="34" eb="35">
      <t>レイ</t>
    </rPh>
    <rPh sb="35" eb="36">
      <t>ワ</t>
    </rPh>
    <rPh sb="37" eb="39">
      <t>ネンド</t>
    </rPh>
    <rPh sb="39" eb="41">
      <t>イゼン</t>
    </rPh>
    <rPh sb="42" eb="44">
      <t>スウチ</t>
    </rPh>
    <rPh sb="45" eb="47">
      <t>ヒカク</t>
    </rPh>
    <rPh sb="47" eb="49">
      <t>ヒョウジ</t>
    </rPh>
    <rPh sb="60" eb="62">
      <t>ケイジョウ</t>
    </rPh>
    <rPh sb="62" eb="64">
      <t>シュウシ</t>
    </rPh>
    <rPh sb="64" eb="66">
      <t>ヒリツ</t>
    </rPh>
    <rPh sb="72" eb="73">
      <t>オオ</t>
    </rPh>
    <rPh sb="75" eb="77">
      <t>シタマワ</t>
    </rPh>
    <rPh sb="84" eb="86">
      <t>コウエイ</t>
    </rPh>
    <rPh sb="86" eb="88">
      <t>キギョウ</t>
    </rPh>
    <rPh sb="88" eb="90">
      <t>カイケイ</t>
    </rPh>
    <rPh sb="90" eb="91">
      <t>カ</t>
    </rPh>
    <rPh sb="92" eb="93">
      <t>トモナ</t>
    </rPh>
    <rPh sb="95" eb="100">
      <t>シヨウリョウシュウニュウ</t>
    </rPh>
    <rPh sb="108" eb="112">
      <t>イッパンカイケイ</t>
    </rPh>
    <rPh sb="115" eb="118">
      <t>クリイレキン</t>
    </rPh>
    <rPh sb="123" eb="125">
      <t>チョウキ</t>
    </rPh>
    <rPh sb="125" eb="128">
      <t>カシツケキン</t>
    </rPh>
    <rPh sb="129" eb="131">
      <t>カリイレ</t>
    </rPh>
    <rPh sb="134" eb="136">
      <t>セイリ</t>
    </rPh>
    <rPh sb="148" eb="150">
      <t>コンゴ</t>
    </rPh>
    <rPh sb="151" eb="154">
      <t>シヨウリョウ</t>
    </rPh>
    <rPh sb="154" eb="155">
      <t>トウ</t>
    </rPh>
    <rPh sb="158" eb="160">
      <t>テキセイ</t>
    </rPh>
    <rPh sb="161" eb="163">
      <t>シュウニュウ</t>
    </rPh>
    <rPh sb="164" eb="166">
      <t>カクホ</t>
    </rPh>
    <rPh sb="172" eb="174">
      <t>ソウキュウ</t>
    </rPh>
    <rPh sb="175" eb="177">
      <t>ケイエイ</t>
    </rPh>
    <rPh sb="178" eb="180">
      <t>カイゼン</t>
    </rPh>
    <rPh sb="181" eb="182">
      <t>ハカ</t>
    </rPh>
    <rPh sb="183" eb="185">
      <t>ヒツヨウ</t>
    </rPh>
    <rPh sb="194" eb="198">
      <t>ルイセキケッソン</t>
    </rPh>
    <rPh sb="198" eb="199">
      <t>キン</t>
    </rPh>
    <rPh sb="199" eb="201">
      <t>ヒリツ</t>
    </rPh>
    <rPh sb="203" eb="207">
      <t>リュウドウヒリツ</t>
    </rPh>
    <rPh sb="208" eb="210">
      <t>スウチ</t>
    </rPh>
    <rPh sb="211" eb="214">
      <t>モンダイテン</t>
    </rPh>
    <rPh sb="216" eb="223">
      <t>コウエイキギョウカイケイカ</t>
    </rPh>
    <rPh sb="230" eb="234">
      <t>リュウホシキン</t>
    </rPh>
    <rPh sb="237" eb="240">
      <t>ゲンヨキン</t>
    </rPh>
    <rPh sb="245" eb="247">
      <t>イコウ</t>
    </rPh>
    <rPh sb="260" eb="262">
      <t>テキセイ</t>
    </rPh>
    <rPh sb="263" eb="266">
      <t>シヨウリョウ</t>
    </rPh>
    <rPh sb="266" eb="268">
      <t>セッテイ</t>
    </rPh>
    <rPh sb="275" eb="277">
      <t>ジョジョ</t>
    </rPh>
    <rPh sb="285" eb="287">
      <t>カイゼン</t>
    </rPh>
    <rPh sb="288" eb="290">
      <t>ミコ</t>
    </rPh>
    <rPh sb="302" eb="304">
      <t>シヒョウ</t>
    </rPh>
    <rPh sb="310" eb="316">
      <t>ルイジダンタイヘイキン</t>
    </rPh>
    <rPh sb="316" eb="317">
      <t>チ</t>
    </rPh>
    <rPh sb="318" eb="320">
      <t>ヒカク</t>
    </rPh>
    <rPh sb="323" eb="325">
      <t>メイカク</t>
    </rPh>
    <rPh sb="326" eb="328">
      <t>カダイ</t>
    </rPh>
    <rPh sb="329" eb="330">
      <t>ミ</t>
    </rPh>
    <rPh sb="336" eb="339">
      <t>ザイセイテキ</t>
    </rPh>
    <rPh sb="340" eb="344">
      <t>ケイエイカイゼン</t>
    </rPh>
    <rPh sb="345" eb="346">
      <t>アワ</t>
    </rPh>
    <rPh sb="349" eb="351">
      <t>コウジョウ</t>
    </rPh>
    <rPh sb="352" eb="353">
      <t>ツト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</si>
</sst>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CCCA-408B-9571-76FF1DE0E65C}"/>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0.15</c:v>
                </c:pt>
              </c:numCache>
            </c:numRef>
          </c:val>
          <c:smooth val="0"/>
          <c:extLst>
            <c:ext xmlns:c16="http://schemas.microsoft.com/office/drawing/2014/chart" uri="{C3380CC4-5D6E-409C-BE32-E72D297353CC}">
              <c16:uniqueId val="{00000001-CCCA-408B-9571-76FF1DE0E65C}"/>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F90-421F-A235-FAFAC69B9272}"/>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56.85</c:v>
                </c:pt>
              </c:numCache>
            </c:numRef>
          </c:val>
          <c:smooth val="0"/>
          <c:extLst>
            <c:ext xmlns:c16="http://schemas.microsoft.com/office/drawing/2014/chart" uri="{C3380CC4-5D6E-409C-BE32-E72D297353CC}">
              <c16:uniqueId val="{00000001-BF90-421F-A235-FAFAC69B9272}"/>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97.23</c:v>
                </c:pt>
              </c:numCache>
            </c:numRef>
          </c:val>
          <c:extLst>
            <c:ext xmlns:c16="http://schemas.microsoft.com/office/drawing/2014/chart" uri="{C3380CC4-5D6E-409C-BE32-E72D297353CC}">
              <c16:uniqueId val="{00000000-6638-48ED-AEE3-A3E77F4512CF}"/>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90.79</c:v>
                </c:pt>
              </c:numCache>
            </c:numRef>
          </c:val>
          <c:smooth val="0"/>
          <c:extLst>
            <c:ext xmlns:c16="http://schemas.microsoft.com/office/drawing/2014/chart" uri="{C3380CC4-5D6E-409C-BE32-E72D297353CC}">
              <c16:uniqueId val="{00000001-6638-48ED-AEE3-A3E77F4512CF}"/>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74.55</c:v>
                </c:pt>
              </c:numCache>
            </c:numRef>
          </c:val>
          <c:extLst>
            <c:ext xmlns:c16="http://schemas.microsoft.com/office/drawing/2014/chart" uri="{C3380CC4-5D6E-409C-BE32-E72D297353CC}">
              <c16:uniqueId val="{00000000-E837-4D20-8967-87C5FBB7A360}"/>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105.5</c:v>
                </c:pt>
              </c:numCache>
            </c:numRef>
          </c:val>
          <c:smooth val="0"/>
          <c:extLst>
            <c:ext xmlns:c16="http://schemas.microsoft.com/office/drawing/2014/chart" uri="{C3380CC4-5D6E-409C-BE32-E72D297353CC}">
              <c16:uniqueId val="{00000001-E837-4D20-8967-87C5FBB7A360}"/>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4.5</c:v>
                </c:pt>
              </c:numCache>
            </c:numRef>
          </c:val>
          <c:extLst>
            <c:ext xmlns:c16="http://schemas.microsoft.com/office/drawing/2014/chart" uri="{C3380CC4-5D6E-409C-BE32-E72D297353CC}">
              <c16:uniqueId val="{00000000-4EFD-4D03-90B5-CFC0B1DF2EE2}"/>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28.47</c:v>
                </c:pt>
              </c:numCache>
            </c:numRef>
          </c:val>
          <c:smooth val="0"/>
          <c:extLst>
            <c:ext xmlns:c16="http://schemas.microsoft.com/office/drawing/2014/chart" uri="{C3380CC4-5D6E-409C-BE32-E72D297353CC}">
              <c16:uniqueId val="{00000001-4EFD-4D03-90B5-CFC0B1DF2EE2}"/>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D11E-4A86-B62D-C34FFA102E43}"/>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1.87</c:v>
                </c:pt>
              </c:numCache>
            </c:numRef>
          </c:val>
          <c:smooth val="0"/>
          <c:extLst>
            <c:ext xmlns:c16="http://schemas.microsoft.com/office/drawing/2014/chart" uri="{C3380CC4-5D6E-409C-BE32-E72D297353CC}">
              <c16:uniqueId val="{00000001-D11E-4A86-B62D-C34FFA102E43}"/>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60.37</c:v>
                </c:pt>
              </c:numCache>
            </c:numRef>
          </c:val>
          <c:extLst>
            <c:ext xmlns:c16="http://schemas.microsoft.com/office/drawing/2014/chart" uri="{C3380CC4-5D6E-409C-BE32-E72D297353CC}">
              <c16:uniqueId val="{00000000-5909-4F41-AE3C-7EB47B411710}"/>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16.91</c:v>
                </c:pt>
              </c:numCache>
            </c:numRef>
          </c:val>
          <c:smooth val="0"/>
          <c:extLst>
            <c:ext xmlns:c16="http://schemas.microsoft.com/office/drawing/2014/chart" uri="{C3380CC4-5D6E-409C-BE32-E72D297353CC}">
              <c16:uniqueId val="{00000001-5909-4F41-AE3C-7EB47B411710}"/>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40.29</c:v>
                </c:pt>
              </c:numCache>
            </c:numRef>
          </c:val>
          <c:extLst>
            <c:ext xmlns:c16="http://schemas.microsoft.com/office/drawing/2014/chart" uri="{C3380CC4-5D6E-409C-BE32-E72D297353CC}">
              <c16:uniqueId val="{00000000-A341-4334-97A3-60BCB40B51D3}"/>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73.930000000000007</c:v>
                </c:pt>
              </c:numCache>
            </c:numRef>
          </c:val>
          <c:smooth val="0"/>
          <c:extLst>
            <c:ext xmlns:c16="http://schemas.microsoft.com/office/drawing/2014/chart" uri="{C3380CC4-5D6E-409C-BE32-E72D297353CC}">
              <c16:uniqueId val="{00000001-A341-4334-97A3-60BCB40B51D3}"/>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830.04</c:v>
                </c:pt>
              </c:numCache>
            </c:numRef>
          </c:val>
          <c:extLst>
            <c:ext xmlns:c16="http://schemas.microsoft.com/office/drawing/2014/chart" uri="{C3380CC4-5D6E-409C-BE32-E72D297353CC}">
              <c16:uniqueId val="{00000000-AC87-4C30-9F85-48325C811EEF}"/>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795.22</c:v>
                </c:pt>
              </c:numCache>
            </c:numRef>
          </c:val>
          <c:smooth val="0"/>
          <c:extLst>
            <c:ext xmlns:c16="http://schemas.microsoft.com/office/drawing/2014/chart" uri="{C3380CC4-5D6E-409C-BE32-E72D297353CC}">
              <c16:uniqueId val="{00000001-AC87-4C30-9F85-48325C811EEF}"/>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111.78</c:v>
                </c:pt>
              </c:numCache>
            </c:numRef>
          </c:val>
          <c:extLst>
            <c:ext xmlns:c16="http://schemas.microsoft.com/office/drawing/2014/chart" uri="{C3380CC4-5D6E-409C-BE32-E72D297353CC}">
              <c16:uniqueId val="{00000000-4777-419B-894F-8CAB9908387E}"/>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90.78</c:v>
                </c:pt>
              </c:numCache>
            </c:numRef>
          </c:val>
          <c:smooth val="0"/>
          <c:extLst>
            <c:ext xmlns:c16="http://schemas.microsoft.com/office/drawing/2014/chart" uri="{C3380CC4-5D6E-409C-BE32-E72D297353CC}">
              <c16:uniqueId val="{00000001-4777-419B-894F-8CAB9908387E}"/>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101.79</c:v>
                </c:pt>
              </c:numCache>
            </c:numRef>
          </c:val>
          <c:extLst>
            <c:ext xmlns:c16="http://schemas.microsoft.com/office/drawing/2014/chart" uri="{C3380CC4-5D6E-409C-BE32-E72D297353CC}">
              <c16:uniqueId val="{00000000-7B47-439F-BF55-0556BC859C56}"/>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170.83</c:v>
                </c:pt>
              </c:numCache>
            </c:numRef>
          </c:val>
          <c:smooth val="0"/>
          <c:extLst>
            <c:ext xmlns:c16="http://schemas.microsoft.com/office/drawing/2014/chart" uri="{C3380CC4-5D6E-409C-BE32-E72D297353CC}">
              <c16:uniqueId val="{00000001-7B47-439F-BF55-0556BC859C56}"/>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S22" zoomScaleNormal="100" workbookViewId="0">
      <selection activeCell="BL45" sqref="BL45:BZ4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7" t="str">
        <f>データ!H6</f>
        <v>神奈川県　松田町</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3"/>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68" t="s">
        <v>9</v>
      </c>
      <c r="BM7" s="69"/>
      <c r="BN7" s="69"/>
      <c r="BO7" s="69"/>
      <c r="BP7" s="69"/>
      <c r="BQ7" s="69"/>
      <c r="BR7" s="69"/>
      <c r="BS7" s="69"/>
      <c r="BT7" s="69"/>
      <c r="BU7" s="69"/>
      <c r="BV7" s="69"/>
      <c r="BW7" s="69"/>
      <c r="BX7" s="69"/>
      <c r="BY7" s="70"/>
    </row>
    <row r="8" spans="1:78" ht="18.75" customHeight="1" x14ac:dyDescent="0.15">
      <c r="A8" s="2"/>
      <c r="B8" s="64" t="str">
        <f>データ!I6</f>
        <v>法適用</v>
      </c>
      <c r="C8" s="64"/>
      <c r="D8" s="64"/>
      <c r="E8" s="64"/>
      <c r="F8" s="64"/>
      <c r="G8" s="64"/>
      <c r="H8" s="64"/>
      <c r="I8" s="64" t="str">
        <f>データ!J6</f>
        <v>下水道事業</v>
      </c>
      <c r="J8" s="64"/>
      <c r="K8" s="64"/>
      <c r="L8" s="64"/>
      <c r="M8" s="64"/>
      <c r="N8" s="64"/>
      <c r="O8" s="64"/>
      <c r="P8" s="64" t="str">
        <f>データ!K6</f>
        <v>公共下水道</v>
      </c>
      <c r="Q8" s="64"/>
      <c r="R8" s="64"/>
      <c r="S8" s="64"/>
      <c r="T8" s="64"/>
      <c r="U8" s="64"/>
      <c r="V8" s="64"/>
      <c r="W8" s="64" t="str">
        <f>データ!L6</f>
        <v>Cc1</v>
      </c>
      <c r="X8" s="64"/>
      <c r="Y8" s="64"/>
      <c r="Z8" s="64"/>
      <c r="AA8" s="64"/>
      <c r="AB8" s="64"/>
      <c r="AC8" s="64"/>
      <c r="AD8" s="65" t="str">
        <f>データ!$M$6</f>
        <v>非設置</v>
      </c>
      <c r="AE8" s="65"/>
      <c r="AF8" s="65"/>
      <c r="AG8" s="65"/>
      <c r="AH8" s="65"/>
      <c r="AI8" s="65"/>
      <c r="AJ8" s="65"/>
      <c r="AK8" s="3"/>
      <c r="AL8" s="45">
        <f>データ!S6</f>
        <v>10419</v>
      </c>
      <c r="AM8" s="45"/>
      <c r="AN8" s="45"/>
      <c r="AO8" s="45"/>
      <c r="AP8" s="45"/>
      <c r="AQ8" s="45"/>
      <c r="AR8" s="45"/>
      <c r="AS8" s="45"/>
      <c r="AT8" s="44">
        <f>データ!T6</f>
        <v>37.75</v>
      </c>
      <c r="AU8" s="44"/>
      <c r="AV8" s="44"/>
      <c r="AW8" s="44"/>
      <c r="AX8" s="44"/>
      <c r="AY8" s="44"/>
      <c r="AZ8" s="44"/>
      <c r="BA8" s="44"/>
      <c r="BB8" s="44">
        <f>データ!U6</f>
        <v>276</v>
      </c>
      <c r="BC8" s="44"/>
      <c r="BD8" s="44"/>
      <c r="BE8" s="44"/>
      <c r="BF8" s="44"/>
      <c r="BG8" s="44"/>
      <c r="BH8" s="44"/>
      <c r="BI8" s="44"/>
      <c r="BJ8" s="3"/>
      <c r="BK8" s="3"/>
      <c r="BL8" s="60" t="s">
        <v>10</v>
      </c>
      <c r="BM8" s="61"/>
      <c r="BN8" s="62" t="s">
        <v>11</v>
      </c>
      <c r="BO8" s="62"/>
      <c r="BP8" s="62"/>
      <c r="BQ8" s="62"/>
      <c r="BR8" s="62"/>
      <c r="BS8" s="62"/>
      <c r="BT8" s="62"/>
      <c r="BU8" s="62"/>
      <c r="BV8" s="62"/>
      <c r="BW8" s="62"/>
      <c r="BX8" s="62"/>
      <c r="BY8" s="63"/>
    </row>
    <row r="9" spans="1:78" ht="18.75" customHeight="1" x14ac:dyDescent="0.15">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46" t="s">
        <v>16</v>
      </c>
      <c r="AE9" s="46"/>
      <c r="AF9" s="46"/>
      <c r="AG9" s="46"/>
      <c r="AH9" s="46"/>
      <c r="AI9" s="46"/>
      <c r="AJ9" s="46"/>
      <c r="AK9" s="3"/>
      <c r="AL9" s="46" t="s">
        <v>17</v>
      </c>
      <c r="AM9" s="46"/>
      <c r="AN9" s="46"/>
      <c r="AO9" s="46"/>
      <c r="AP9" s="46"/>
      <c r="AQ9" s="46"/>
      <c r="AR9" s="46"/>
      <c r="AS9" s="46"/>
      <c r="AT9" s="46" t="s">
        <v>18</v>
      </c>
      <c r="AU9" s="46"/>
      <c r="AV9" s="46"/>
      <c r="AW9" s="46"/>
      <c r="AX9" s="46"/>
      <c r="AY9" s="46"/>
      <c r="AZ9" s="46"/>
      <c r="BA9" s="46"/>
      <c r="BB9" s="46" t="s">
        <v>19</v>
      </c>
      <c r="BC9" s="46"/>
      <c r="BD9" s="46"/>
      <c r="BE9" s="46"/>
      <c r="BF9" s="46"/>
      <c r="BG9" s="46"/>
      <c r="BH9" s="46"/>
      <c r="BI9" s="46"/>
      <c r="BJ9" s="3"/>
      <c r="BK9" s="3"/>
      <c r="BL9" s="47" t="s">
        <v>20</v>
      </c>
      <c r="BM9" s="48"/>
      <c r="BN9" s="49" t="s">
        <v>21</v>
      </c>
      <c r="BO9" s="49"/>
      <c r="BP9" s="49"/>
      <c r="BQ9" s="49"/>
      <c r="BR9" s="49"/>
      <c r="BS9" s="49"/>
      <c r="BT9" s="49"/>
      <c r="BU9" s="49"/>
      <c r="BV9" s="49"/>
      <c r="BW9" s="49"/>
      <c r="BX9" s="49"/>
      <c r="BY9" s="50"/>
    </row>
    <row r="10" spans="1:78" ht="18.75" customHeight="1" x14ac:dyDescent="0.15">
      <c r="A10" s="2"/>
      <c r="B10" s="44" t="str">
        <f>データ!N6</f>
        <v>-</v>
      </c>
      <c r="C10" s="44"/>
      <c r="D10" s="44"/>
      <c r="E10" s="44"/>
      <c r="F10" s="44"/>
      <c r="G10" s="44"/>
      <c r="H10" s="44"/>
      <c r="I10" s="44">
        <f>データ!O6</f>
        <v>71.180000000000007</v>
      </c>
      <c r="J10" s="44"/>
      <c r="K10" s="44"/>
      <c r="L10" s="44"/>
      <c r="M10" s="44"/>
      <c r="N10" s="44"/>
      <c r="O10" s="44"/>
      <c r="P10" s="44">
        <f>データ!P6</f>
        <v>86.84</v>
      </c>
      <c r="Q10" s="44"/>
      <c r="R10" s="44"/>
      <c r="S10" s="44"/>
      <c r="T10" s="44"/>
      <c r="U10" s="44"/>
      <c r="V10" s="44"/>
      <c r="W10" s="44">
        <f>データ!Q6</f>
        <v>87.59</v>
      </c>
      <c r="X10" s="44"/>
      <c r="Y10" s="44"/>
      <c r="Z10" s="44"/>
      <c r="AA10" s="44"/>
      <c r="AB10" s="44"/>
      <c r="AC10" s="44"/>
      <c r="AD10" s="45">
        <f>データ!R6</f>
        <v>1723</v>
      </c>
      <c r="AE10" s="45"/>
      <c r="AF10" s="45"/>
      <c r="AG10" s="45"/>
      <c r="AH10" s="45"/>
      <c r="AI10" s="45"/>
      <c r="AJ10" s="45"/>
      <c r="AK10" s="2"/>
      <c r="AL10" s="45">
        <f>データ!V6</f>
        <v>9004</v>
      </c>
      <c r="AM10" s="45"/>
      <c r="AN10" s="45"/>
      <c r="AO10" s="45"/>
      <c r="AP10" s="45"/>
      <c r="AQ10" s="45"/>
      <c r="AR10" s="45"/>
      <c r="AS10" s="45"/>
      <c r="AT10" s="44">
        <f>データ!W6</f>
        <v>1.98</v>
      </c>
      <c r="AU10" s="44"/>
      <c r="AV10" s="44"/>
      <c r="AW10" s="44"/>
      <c r="AX10" s="44"/>
      <c r="AY10" s="44"/>
      <c r="AZ10" s="44"/>
      <c r="BA10" s="44"/>
      <c r="BB10" s="44">
        <f>データ!X6</f>
        <v>4547.47</v>
      </c>
      <c r="BC10" s="44"/>
      <c r="BD10" s="44"/>
      <c r="BE10" s="44"/>
      <c r="BF10" s="44"/>
      <c r="BG10" s="44"/>
      <c r="BH10" s="44"/>
      <c r="BI10" s="44"/>
      <c r="BJ10" s="2"/>
      <c r="BK10" s="2"/>
      <c r="BL10" s="51" t="s">
        <v>22</v>
      </c>
      <c r="BM10" s="52"/>
      <c r="BN10" s="53" t="s">
        <v>23</v>
      </c>
      <c r="BO10" s="53"/>
      <c r="BP10" s="53"/>
      <c r="BQ10" s="53"/>
      <c r="BR10" s="53"/>
      <c r="BS10" s="53"/>
      <c r="BT10" s="53"/>
      <c r="BU10" s="53"/>
      <c r="BV10" s="53"/>
      <c r="BW10" s="53"/>
      <c r="BX10" s="53"/>
      <c r="BY10" s="54"/>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114</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112</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113</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fQtlvSSb5JKhlQfQpW2/xTzvYOO+R2FcDnzELzDwxsZdIa6Va6zPOfzkHKDsxgXBuYg3ckZuHks1XDbsUcKybQ==" saltValue="shf6+IekTXxc/hFrrLIxPA=="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143634</v>
      </c>
      <c r="D6" s="19">
        <f t="shared" si="3"/>
        <v>46</v>
      </c>
      <c r="E6" s="19">
        <f t="shared" si="3"/>
        <v>17</v>
      </c>
      <c r="F6" s="19">
        <f t="shared" si="3"/>
        <v>1</v>
      </c>
      <c r="G6" s="19">
        <f t="shared" si="3"/>
        <v>0</v>
      </c>
      <c r="H6" s="19" t="str">
        <f t="shared" si="3"/>
        <v>神奈川県　松田町</v>
      </c>
      <c r="I6" s="19" t="str">
        <f t="shared" si="3"/>
        <v>法適用</v>
      </c>
      <c r="J6" s="19" t="str">
        <f t="shared" si="3"/>
        <v>下水道事業</v>
      </c>
      <c r="K6" s="19" t="str">
        <f t="shared" si="3"/>
        <v>公共下水道</v>
      </c>
      <c r="L6" s="19" t="str">
        <f t="shared" si="3"/>
        <v>Cc1</v>
      </c>
      <c r="M6" s="19" t="str">
        <f t="shared" si="3"/>
        <v>非設置</v>
      </c>
      <c r="N6" s="20" t="str">
        <f t="shared" si="3"/>
        <v>-</v>
      </c>
      <c r="O6" s="20">
        <f t="shared" si="3"/>
        <v>71.180000000000007</v>
      </c>
      <c r="P6" s="20">
        <f t="shared" si="3"/>
        <v>86.84</v>
      </c>
      <c r="Q6" s="20">
        <f t="shared" si="3"/>
        <v>87.59</v>
      </c>
      <c r="R6" s="20">
        <f t="shared" si="3"/>
        <v>1723</v>
      </c>
      <c r="S6" s="20">
        <f t="shared" si="3"/>
        <v>10419</v>
      </c>
      <c r="T6" s="20">
        <f t="shared" si="3"/>
        <v>37.75</v>
      </c>
      <c r="U6" s="20">
        <f t="shared" si="3"/>
        <v>276</v>
      </c>
      <c r="V6" s="20">
        <f t="shared" si="3"/>
        <v>9004</v>
      </c>
      <c r="W6" s="20">
        <f t="shared" si="3"/>
        <v>1.98</v>
      </c>
      <c r="X6" s="20">
        <f t="shared" si="3"/>
        <v>4547.47</v>
      </c>
      <c r="Y6" s="21" t="str">
        <f>IF(Y7="",NA(),Y7)</f>
        <v>-</v>
      </c>
      <c r="Z6" s="21" t="str">
        <f t="shared" ref="Z6:AH6" si="4">IF(Z7="",NA(),Z7)</f>
        <v>-</v>
      </c>
      <c r="AA6" s="21" t="str">
        <f t="shared" si="4"/>
        <v>-</v>
      </c>
      <c r="AB6" s="21" t="str">
        <f t="shared" si="4"/>
        <v>-</v>
      </c>
      <c r="AC6" s="21">
        <f t="shared" si="4"/>
        <v>74.55</v>
      </c>
      <c r="AD6" s="21" t="str">
        <f t="shared" si="4"/>
        <v>-</v>
      </c>
      <c r="AE6" s="21" t="str">
        <f t="shared" si="4"/>
        <v>-</v>
      </c>
      <c r="AF6" s="21" t="str">
        <f t="shared" si="4"/>
        <v>-</v>
      </c>
      <c r="AG6" s="21" t="str">
        <f t="shared" si="4"/>
        <v>-</v>
      </c>
      <c r="AH6" s="21">
        <f t="shared" si="4"/>
        <v>105.5</v>
      </c>
      <c r="AI6" s="20" t="str">
        <f>IF(AI7="","",IF(AI7="-","【-】","【"&amp;SUBSTITUTE(TEXT(AI7,"#,##0.00"),"-","△")&amp;"】"))</f>
        <v>【105.36】</v>
      </c>
      <c r="AJ6" s="21" t="str">
        <f>IF(AJ7="",NA(),AJ7)</f>
        <v>-</v>
      </c>
      <c r="AK6" s="21" t="str">
        <f t="shared" ref="AK6:AS6" si="5">IF(AK7="",NA(),AK7)</f>
        <v>-</v>
      </c>
      <c r="AL6" s="21" t="str">
        <f t="shared" si="5"/>
        <v>-</v>
      </c>
      <c r="AM6" s="21" t="str">
        <f t="shared" si="5"/>
        <v>-</v>
      </c>
      <c r="AN6" s="21">
        <f t="shared" si="5"/>
        <v>60.37</v>
      </c>
      <c r="AO6" s="21" t="str">
        <f t="shared" si="5"/>
        <v>-</v>
      </c>
      <c r="AP6" s="21" t="str">
        <f t="shared" si="5"/>
        <v>-</v>
      </c>
      <c r="AQ6" s="21" t="str">
        <f t="shared" si="5"/>
        <v>-</v>
      </c>
      <c r="AR6" s="21" t="str">
        <f t="shared" si="5"/>
        <v>-</v>
      </c>
      <c r="AS6" s="21">
        <f t="shared" si="5"/>
        <v>16.91</v>
      </c>
      <c r="AT6" s="20" t="str">
        <f>IF(AT7="","",IF(AT7="-","【-】","【"&amp;SUBSTITUTE(TEXT(AT7,"#,##0.00"),"-","△")&amp;"】"))</f>
        <v>【3.12】</v>
      </c>
      <c r="AU6" s="21" t="str">
        <f>IF(AU7="",NA(),AU7)</f>
        <v>-</v>
      </c>
      <c r="AV6" s="21" t="str">
        <f t="shared" ref="AV6:BD6" si="6">IF(AV7="",NA(),AV7)</f>
        <v>-</v>
      </c>
      <c r="AW6" s="21" t="str">
        <f t="shared" si="6"/>
        <v>-</v>
      </c>
      <c r="AX6" s="21" t="str">
        <f t="shared" si="6"/>
        <v>-</v>
      </c>
      <c r="AY6" s="21">
        <f t="shared" si="6"/>
        <v>40.29</v>
      </c>
      <c r="AZ6" s="21" t="str">
        <f t="shared" si="6"/>
        <v>-</v>
      </c>
      <c r="BA6" s="21" t="str">
        <f t="shared" si="6"/>
        <v>-</v>
      </c>
      <c r="BB6" s="21" t="str">
        <f t="shared" si="6"/>
        <v>-</v>
      </c>
      <c r="BC6" s="21" t="str">
        <f t="shared" si="6"/>
        <v>-</v>
      </c>
      <c r="BD6" s="21">
        <f t="shared" si="6"/>
        <v>73.930000000000007</v>
      </c>
      <c r="BE6" s="20" t="str">
        <f>IF(BE7="","",IF(BE7="-","【-】","【"&amp;SUBSTITUTE(TEXT(BE7,"#,##0.00"),"-","△")&amp;"】"))</f>
        <v>【82.75】</v>
      </c>
      <c r="BF6" s="21" t="str">
        <f>IF(BF7="",NA(),BF7)</f>
        <v>-</v>
      </c>
      <c r="BG6" s="21" t="str">
        <f t="shared" ref="BG6:BO6" si="7">IF(BG7="",NA(),BG7)</f>
        <v>-</v>
      </c>
      <c r="BH6" s="21" t="str">
        <f t="shared" si="7"/>
        <v>-</v>
      </c>
      <c r="BI6" s="21" t="str">
        <f t="shared" si="7"/>
        <v>-</v>
      </c>
      <c r="BJ6" s="21">
        <f t="shared" si="7"/>
        <v>830.04</v>
      </c>
      <c r="BK6" s="21" t="str">
        <f t="shared" si="7"/>
        <v>-</v>
      </c>
      <c r="BL6" s="21" t="str">
        <f t="shared" si="7"/>
        <v>-</v>
      </c>
      <c r="BM6" s="21" t="str">
        <f t="shared" si="7"/>
        <v>-</v>
      </c>
      <c r="BN6" s="21" t="str">
        <f t="shared" si="7"/>
        <v>-</v>
      </c>
      <c r="BO6" s="21">
        <f t="shared" si="7"/>
        <v>795.22</v>
      </c>
      <c r="BP6" s="20" t="str">
        <f>IF(BP7="","",IF(BP7="-","【-】","【"&amp;SUBSTITUTE(TEXT(BP7,"#,##0.00"),"-","△")&amp;"】"))</f>
        <v>【602.56】</v>
      </c>
      <c r="BQ6" s="21" t="str">
        <f>IF(BQ7="",NA(),BQ7)</f>
        <v>-</v>
      </c>
      <c r="BR6" s="21" t="str">
        <f t="shared" ref="BR6:BZ6" si="8">IF(BR7="",NA(),BR7)</f>
        <v>-</v>
      </c>
      <c r="BS6" s="21" t="str">
        <f t="shared" si="8"/>
        <v>-</v>
      </c>
      <c r="BT6" s="21" t="str">
        <f t="shared" si="8"/>
        <v>-</v>
      </c>
      <c r="BU6" s="21">
        <f t="shared" si="8"/>
        <v>111.78</v>
      </c>
      <c r="BV6" s="21" t="str">
        <f t="shared" si="8"/>
        <v>-</v>
      </c>
      <c r="BW6" s="21" t="str">
        <f t="shared" si="8"/>
        <v>-</v>
      </c>
      <c r="BX6" s="21" t="str">
        <f t="shared" si="8"/>
        <v>-</v>
      </c>
      <c r="BY6" s="21" t="str">
        <f t="shared" si="8"/>
        <v>-</v>
      </c>
      <c r="BZ6" s="21">
        <f t="shared" si="8"/>
        <v>90.78</v>
      </c>
      <c r="CA6" s="20" t="str">
        <f>IF(CA7="","",IF(CA7="-","【-】","【"&amp;SUBSTITUTE(TEXT(CA7,"#,##0.00"),"-","△")&amp;"】"))</f>
        <v>【97.94】</v>
      </c>
      <c r="CB6" s="21" t="str">
        <f>IF(CB7="",NA(),CB7)</f>
        <v>-</v>
      </c>
      <c r="CC6" s="21" t="str">
        <f t="shared" ref="CC6:CK6" si="9">IF(CC7="",NA(),CC7)</f>
        <v>-</v>
      </c>
      <c r="CD6" s="21" t="str">
        <f t="shared" si="9"/>
        <v>-</v>
      </c>
      <c r="CE6" s="21" t="str">
        <f t="shared" si="9"/>
        <v>-</v>
      </c>
      <c r="CF6" s="21">
        <f t="shared" si="9"/>
        <v>101.79</v>
      </c>
      <c r="CG6" s="21" t="str">
        <f t="shared" si="9"/>
        <v>-</v>
      </c>
      <c r="CH6" s="21" t="str">
        <f t="shared" si="9"/>
        <v>-</v>
      </c>
      <c r="CI6" s="21" t="str">
        <f t="shared" si="9"/>
        <v>-</v>
      </c>
      <c r="CJ6" s="21" t="str">
        <f t="shared" si="9"/>
        <v>-</v>
      </c>
      <c r="CK6" s="21">
        <f t="shared" si="9"/>
        <v>170.83</v>
      </c>
      <c r="CL6" s="20" t="str">
        <f>IF(CL7="","",IF(CL7="-","【-】","【"&amp;SUBSTITUTE(TEXT(CL7,"#,##0.00"),"-","△")&amp;"】"))</f>
        <v>【140.98】</v>
      </c>
      <c r="CM6" s="21" t="str">
        <f>IF(CM7="",NA(),CM7)</f>
        <v>-</v>
      </c>
      <c r="CN6" s="21" t="str">
        <f t="shared" ref="CN6:CV6" si="10">IF(CN7="",NA(),CN7)</f>
        <v>-</v>
      </c>
      <c r="CO6" s="21" t="str">
        <f t="shared" si="10"/>
        <v>-</v>
      </c>
      <c r="CP6" s="21" t="str">
        <f t="shared" si="10"/>
        <v>-</v>
      </c>
      <c r="CQ6" s="21" t="str">
        <f t="shared" si="10"/>
        <v>-</v>
      </c>
      <c r="CR6" s="21" t="str">
        <f t="shared" si="10"/>
        <v>-</v>
      </c>
      <c r="CS6" s="21" t="str">
        <f t="shared" si="10"/>
        <v>-</v>
      </c>
      <c r="CT6" s="21" t="str">
        <f t="shared" si="10"/>
        <v>-</v>
      </c>
      <c r="CU6" s="21" t="str">
        <f t="shared" si="10"/>
        <v>-</v>
      </c>
      <c r="CV6" s="21">
        <f t="shared" si="10"/>
        <v>56.85</v>
      </c>
      <c r="CW6" s="20" t="str">
        <f>IF(CW7="","",IF(CW7="-","【-】","【"&amp;SUBSTITUTE(TEXT(CW7,"#,##0.00"),"-","△")&amp;"】"))</f>
        <v>【60.13】</v>
      </c>
      <c r="CX6" s="21" t="str">
        <f>IF(CX7="",NA(),CX7)</f>
        <v>-</v>
      </c>
      <c r="CY6" s="21" t="str">
        <f t="shared" ref="CY6:DG6" si="11">IF(CY7="",NA(),CY7)</f>
        <v>-</v>
      </c>
      <c r="CZ6" s="21" t="str">
        <f t="shared" si="11"/>
        <v>-</v>
      </c>
      <c r="DA6" s="21" t="str">
        <f t="shared" si="11"/>
        <v>-</v>
      </c>
      <c r="DB6" s="21">
        <f t="shared" si="11"/>
        <v>97.23</v>
      </c>
      <c r="DC6" s="21" t="str">
        <f t="shared" si="11"/>
        <v>-</v>
      </c>
      <c r="DD6" s="21" t="str">
        <f t="shared" si="11"/>
        <v>-</v>
      </c>
      <c r="DE6" s="21" t="str">
        <f t="shared" si="11"/>
        <v>-</v>
      </c>
      <c r="DF6" s="21" t="str">
        <f t="shared" si="11"/>
        <v>-</v>
      </c>
      <c r="DG6" s="21">
        <f t="shared" si="11"/>
        <v>90.79</v>
      </c>
      <c r="DH6" s="20" t="str">
        <f>IF(DH7="","",IF(DH7="-","【-】","【"&amp;SUBSTITUTE(TEXT(DH7,"#,##0.00"),"-","△")&amp;"】"))</f>
        <v>【96.00】</v>
      </c>
      <c r="DI6" s="21" t="str">
        <f>IF(DI7="",NA(),DI7)</f>
        <v>-</v>
      </c>
      <c r="DJ6" s="21" t="str">
        <f t="shared" ref="DJ6:DR6" si="12">IF(DJ7="",NA(),DJ7)</f>
        <v>-</v>
      </c>
      <c r="DK6" s="21" t="str">
        <f t="shared" si="12"/>
        <v>-</v>
      </c>
      <c r="DL6" s="21" t="str">
        <f t="shared" si="12"/>
        <v>-</v>
      </c>
      <c r="DM6" s="21">
        <f t="shared" si="12"/>
        <v>4.5</v>
      </c>
      <c r="DN6" s="21" t="str">
        <f t="shared" si="12"/>
        <v>-</v>
      </c>
      <c r="DO6" s="21" t="str">
        <f t="shared" si="12"/>
        <v>-</v>
      </c>
      <c r="DP6" s="21" t="str">
        <f t="shared" si="12"/>
        <v>-</v>
      </c>
      <c r="DQ6" s="21" t="str">
        <f t="shared" si="12"/>
        <v>-</v>
      </c>
      <c r="DR6" s="21">
        <f t="shared" si="12"/>
        <v>28.47</v>
      </c>
      <c r="DS6" s="20" t="str">
        <f>IF(DS7="","",IF(DS7="-","【-】","【"&amp;SUBSTITUTE(TEXT(DS7,"#,##0.00"),"-","△")&amp;"】"))</f>
        <v>【42.20】</v>
      </c>
      <c r="DT6" s="21" t="str">
        <f>IF(DT7="",NA(),DT7)</f>
        <v>-</v>
      </c>
      <c r="DU6" s="21" t="str">
        <f t="shared" ref="DU6:EC6" si="13">IF(DU7="",NA(),DU7)</f>
        <v>-</v>
      </c>
      <c r="DV6" s="21" t="str">
        <f t="shared" si="13"/>
        <v>-</v>
      </c>
      <c r="DW6" s="21" t="str">
        <f t="shared" si="13"/>
        <v>-</v>
      </c>
      <c r="DX6" s="20">
        <f t="shared" si="13"/>
        <v>0</v>
      </c>
      <c r="DY6" s="21" t="str">
        <f t="shared" si="13"/>
        <v>-</v>
      </c>
      <c r="DZ6" s="21" t="str">
        <f t="shared" si="13"/>
        <v>-</v>
      </c>
      <c r="EA6" s="21" t="str">
        <f t="shared" si="13"/>
        <v>-</v>
      </c>
      <c r="EB6" s="21" t="str">
        <f t="shared" si="13"/>
        <v>-</v>
      </c>
      <c r="EC6" s="21">
        <f t="shared" si="13"/>
        <v>1.87</v>
      </c>
      <c r="ED6" s="20" t="str">
        <f>IF(ED7="","",IF(ED7="-","【-】","【"&amp;SUBSTITUTE(TEXT(ED7,"#,##0.00"),"-","△")&amp;"】"))</f>
        <v>【9.46】</v>
      </c>
      <c r="EE6" s="21" t="str">
        <f>IF(EE7="",NA(),EE7)</f>
        <v>-</v>
      </c>
      <c r="EF6" s="21" t="str">
        <f t="shared" ref="EF6:EN6" si="14">IF(EF7="",NA(),EF7)</f>
        <v>-</v>
      </c>
      <c r="EG6" s="21" t="str">
        <f t="shared" si="14"/>
        <v>-</v>
      </c>
      <c r="EH6" s="21" t="str">
        <f t="shared" si="14"/>
        <v>-</v>
      </c>
      <c r="EI6" s="20">
        <f t="shared" si="14"/>
        <v>0</v>
      </c>
      <c r="EJ6" s="21" t="str">
        <f t="shared" si="14"/>
        <v>-</v>
      </c>
      <c r="EK6" s="21" t="str">
        <f t="shared" si="14"/>
        <v>-</v>
      </c>
      <c r="EL6" s="21" t="str">
        <f t="shared" si="14"/>
        <v>-</v>
      </c>
      <c r="EM6" s="21" t="str">
        <f t="shared" si="14"/>
        <v>-</v>
      </c>
      <c r="EN6" s="21">
        <f t="shared" si="14"/>
        <v>0.15</v>
      </c>
      <c r="EO6" s="20" t="str">
        <f>IF(EO7="","",IF(EO7="-","【-】","【"&amp;SUBSTITUTE(TEXT(EO7,"#,##0.00"),"-","△")&amp;"】"))</f>
        <v>【0.19】</v>
      </c>
    </row>
    <row r="7" spans="1:148" s="22" customFormat="1" x14ac:dyDescent="0.15">
      <c r="A7" s="14"/>
      <c r="B7" s="23">
        <v>2024</v>
      </c>
      <c r="C7" s="23">
        <v>143634</v>
      </c>
      <c r="D7" s="23">
        <v>46</v>
      </c>
      <c r="E7" s="23">
        <v>17</v>
      </c>
      <c r="F7" s="23">
        <v>1</v>
      </c>
      <c r="G7" s="23">
        <v>0</v>
      </c>
      <c r="H7" s="23" t="s">
        <v>96</v>
      </c>
      <c r="I7" s="23" t="s">
        <v>97</v>
      </c>
      <c r="J7" s="23" t="s">
        <v>98</v>
      </c>
      <c r="K7" s="23" t="s">
        <v>99</v>
      </c>
      <c r="L7" s="23" t="s">
        <v>100</v>
      </c>
      <c r="M7" s="23" t="s">
        <v>101</v>
      </c>
      <c r="N7" s="24" t="s">
        <v>102</v>
      </c>
      <c r="O7" s="24">
        <v>71.180000000000007</v>
      </c>
      <c r="P7" s="24">
        <v>86.84</v>
      </c>
      <c r="Q7" s="24">
        <v>87.59</v>
      </c>
      <c r="R7" s="24">
        <v>1723</v>
      </c>
      <c r="S7" s="24">
        <v>10419</v>
      </c>
      <c r="T7" s="24">
        <v>37.75</v>
      </c>
      <c r="U7" s="24">
        <v>276</v>
      </c>
      <c r="V7" s="24">
        <v>9004</v>
      </c>
      <c r="W7" s="24">
        <v>1.98</v>
      </c>
      <c r="X7" s="24">
        <v>4547.47</v>
      </c>
      <c r="Y7" s="24" t="s">
        <v>102</v>
      </c>
      <c r="Z7" s="24" t="s">
        <v>102</v>
      </c>
      <c r="AA7" s="24" t="s">
        <v>102</v>
      </c>
      <c r="AB7" s="24" t="s">
        <v>102</v>
      </c>
      <c r="AC7" s="24">
        <v>74.55</v>
      </c>
      <c r="AD7" s="24" t="s">
        <v>102</v>
      </c>
      <c r="AE7" s="24" t="s">
        <v>102</v>
      </c>
      <c r="AF7" s="24" t="s">
        <v>102</v>
      </c>
      <c r="AG7" s="24" t="s">
        <v>102</v>
      </c>
      <c r="AH7" s="24">
        <v>105.5</v>
      </c>
      <c r="AI7" s="24">
        <v>105.36</v>
      </c>
      <c r="AJ7" s="24" t="s">
        <v>102</v>
      </c>
      <c r="AK7" s="24" t="s">
        <v>102</v>
      </c>
      <c r="AL7" s="24" t="s">
        <v>102</v>
      </c>
      <c r="AM7" s="24" t="s">
        <v>102</v>
      </c>
      <c r="AN7" s="24">
        <v>60.37</v>
      </c>
      <c r="AO7" s="24" t="s">
        <v>102</v>
      </c>
      <c r="AP7" s="24" t="s">
        <v>102</v>
      </c>
      <c r="AQ7" s="24" t="s">
        <v>102</v>
      </c>
      <c r="AR7" s="24" t="s">
        <v>102</v>
      </c>
      <c r="AS7" s="24">
        <v>16.91</v>
      </c>
      <c r="AT7" s="24">
        <v>3.12</v>
      </c>
      <c r="AU7" s="24" t="s">
        <v>102</v>
      </c>
      <c r="AV7" s="24" t="s">
        <v>102</v>
      </c>
      <c r="AW7" s="24" t="s">
        <v>102</v>
      </c>
      <c r="AX7" s="24" t="s">
        <v>102</v>
      </c>
      <c r="AY7" s="24">
        <v>40.29</v>
      </c>
      <c r="AZ7" s="24" t="s">
        <v>102</v>
      </c>
      <c r="BA7" s="24" t="s">
        <v>102</v>
      </c>
      <c r="BB7" s="24" t="s">
        <v>102</v>
      </c>
      <c r="BC7" s="24" t="s">
        <v>102</v>
      </c>
      <c r="BD7" s="24">
        <v>73.930000000000007</v>
      </c>
      <c r="BE7" s="24">
        <v>82.75</v>
      </c>
      <c r="BF7" s="24" t="s">
        <v>102</v>
      </c>
      <c r="BG7" s="24" t="s">
        <v>102</v>
      </c>
      <c r="BH7" s="24" t="s">
        <v>102</v>
      </c>
      <c r="BI7" s="24" t="s">
        <v>102</v>
      </c>
      <c r="BJ7" s="24">
        <v>830.04</v>
      </c>
      <c r="BK7" s="24" t="s">
        <v>102</v>
      </c>
      <c r="BL7" s="24" t="s">
        <v>102</v>
      </c>
      <c r="BM7" s="24" t="s">
        <v>102</v>
      </c>
      <c r="BN7" s="24" t="s">
        <v>102</v>
      </c>
      <c r="BO7" s="24">
        <v>795.22</v>
      </c>
      <c r="BP7" s="24">
        <v>602.55999999999995</v>
      </c>
      <c r="BQ7" s="24" t="s">
        <v>102</v>
      </c>
      <c r="BR7" s="24" t="s">
        <v>102</v>
      </c>
      <c r="BS7" s="24" t="s">
        <v>102</v>
      </c>
      <c r="BT7" s="24" t="s">
        <v>102</v>
      </c>
      <c r="BU7" s="24">
        <v>111.78</v>
      </c>
      <c r="BV7" s="24" t="s">
        <v>102</v>
      </c>
      <c r="BW7" s="24" t="s">
        <v>102</v>
      </c>
      <c r="BX7" s="24" t="s">
        <v>102</v>
      </c>
      <c r="BY7" s="24" t="s">
        <v>102</v>
      </c>
      <c r="BZ7" s="24">
        <v>90.78</v>
      </c>
      <c r="CA7" s="24">
        <v>97.94</v>
      </c>
      <c r="CB7" s="24" t="s">
        <v>102</v>
      </c>
      <c r="CC7" s="24" t="s">
        <v>102</v>
      </c>
      <c r="CD7" s="24" t="s">
        <v>102</v>
      </c>
      <c r="CE7" s="24" t="s">
        <v>102</v>
      </c>
      <c r="CF7" s="24">
        <v>101.79</v>
      </c>
      <c r="CG7" s="24" t="s">
        <v>102</v>
      </c>
      <c r="CH7" s="24" t="s">
        <v>102</v>
      </c>
      <c r="CI7" s="24" t="s">
        <v>102</v>
      </c>
      <c r="CJ7" s="24" t="s">
        <v>102</v>
      </c>
      <c r="CK7" s="24">
        <v>170.83</v>
      </c>
      <c r="CL7" s="24">
        <v>140.97999999999999</v>
      </c>
      <c r="CM7" s="24" t="s">
        <v>102</v>
      </c>
      <c r="CN7" s="24" t="s">
        <v>102</v>
      </c>
      <c r="CO7" s="24" t="s">
        <v>102</v>
      </c>
      <c r="CP7" s="24" t="s">
        <v>102</v>
      </c>
      <c r="CQ7" s="24" t="s">
        <v>102</v>
      </c>
      <c r="CR7" s="24" t="s">
        <v>102</v>
      </c>
      <c r="CS7" s="24" t="s">
        <v>102</v>
      </c>
      <c r="CT7" s="24" t="s">
        <v>102</v>
      </c>
      <c r="CU7" s="24" t="s">
        <v>102</v>
      </c>
      <c r="CV7" s="24">
        <v>56.85</v>
      </c>
      <c r="CW7" s="24">
        <v>60.13</v>
      </c>
      <c r="CX7" s="24" t="s">
        <v>102</v>
      </c>
      <c r="CY7" s="24" t="s">
        <v>102</v>
      </c>
      <c r="CZ7" s="24" t="s">
        <v>102</v>
      </c>
      <c r="DA7" s="24" t="s">
        <v>102</v>
      </c>
      <c r="DB7" s="24">
        <v>97.23</v>
      </c>
      <c r="DC7" s="24" t="s">
        <v>102</v>
      </c>
      <c r="DD7" s="24" t="s">
        <v>102</v>
      </c>
      <c r="DE7" s="24" t="s">
        <v>102</v>
      </c>
      <c r="DF7" s="24" t="s">
        <v>102</v>
      </c>
      <c r="DG7" s="24">
        <v>90.79</v>
      </c>
      <c r="DH7" s="24">
        <v>96</v>
      </c>
      <c r="DI7" s="24" t="s">
        <v>102</v>
      </c>
      <c r="DJ7" s="24" t="s">
        <v>102</v>
      </c>
      <c r="DK7" s="24" t="s">
        <v>102</v>
      </c>
      <c r="DL7" s="24" t="s">
        <v>102</v>
      </c>
      <c r="DM7" s="24">
        <v>4.5</v>
      </c>
      <c r="DN7" s="24" t="s">
        <v>102</v>
      </c>
      <c r="DO7" s="24" t="s">
        <v>102</v>
      </c>
      <c r="DP7" s="24" t="s">
        <v>102</v>
      </c>
      <c r="DQ7" s="24" t="s">
        <v>102</v>
      </c>
      <c r="DR7" s="24">
        <v>28.47</v>
      </c>
      <c r="DS7" s="24">
        <v>42.2</v>
      </c>
      <c r="DT7" s="24" t="s">
        <v>102</v>
      </c>
      <c r="DU7" s="24" t="s">
        <v>102</v>
      </c>
      <c r="DV7" s="24" t="s">
        <v>102</v>
      </c>
      <c r="DW7" s="24" t="s">
        <v>102</v>
      </c>
      <c r="DX7" s="24">
        <v>0</v>
      </c>
      <c r="DY7" s="24" t="s">
        <v>102</v>
      </c>
      <c r="DZ7" s="24" t="s">
        <v>102</v>
      </c>
      <c r="EA7" s="24" t="s">
        <v>102</v>
      </c>
      <c r="EB7" s="24" t="s">
        <v>102</v>
      </c>
      <c r="EC7" s="24">
        <v>1.87</v>
      </c>
      <c r="ED7" s="24">
        <v>9.4600000000000009</v>
      </c>
      <c r="EE7" s="24" t="s">
        <v>102</v>
      </c>
      <c r="EF7" s="24" t="s">
        <v>102</v>
      </c>
      <c r="EG7" s="24" t="s">
        <v>102</v>
      </c>
      <c r="EH7" s="24" t="s">
        <v>102</v>
      </c>
      <c r="EI7" s="24">
        <v>0</v>
      </c>
      <c r="EJ7" s="24" t="s">
        <v>102</v>
      </c>
      <c r="EK7" s="24" t="s">
        <v>102</v>
      </c>
      <c r="EL7" s="24" t="s">
        <v>102</v>
      </c>
      <c r="EM7" s="24" t="s">
        <v>102</v>
      </c>
      <c r="EN7" s="24">
        <v>0.15</v>
      </c>
      <c r="EO7" s="24">
        <v>0.19</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矢口 博昭</cp:lastModifiedBy>
  <dcterms:created xsi:type="dcterms:W3CDTF">2025-12-23T05:59:52Z</dcterms:created>
  <dcterms:modified xsi:type="dcterms:W3CDTF">2026-02-24T07:22:40Z</dcterms:modified>
  <cp:category/>
</cp:coreProperties>
</file>