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M:\上下水道係\◇照会・通知・回答◇\R7年度メール回答等\〆R8.2.9【県市町村課】公営企業に係る経営比較分析表の分析について\"/>
    </mc:Choice>
  </mc:AlternateContent>
  <xr:revisionPtr revIDLastSave="0" documentId="13_ncr:1_{18828E87-EB64-432B-8C00-F83AFC812076}" xr6:coauthVersionLast="47" xr6:coauthVersionMax="47" xr10:uidLastSave="{00000000-0000-0000-0000-000000000000}"/>
  <workbookProtection workbookAlgorithmName="SHA-512" workbookHashValue="0jUpaX/X5N1SkoJO99TKSh1cmW9z3BPkIApAMhKjYbwXHYveWJy8tQ4mRsXSkLz7cTL+wYoJ3v5utblgWlC+vw==" workbookSaltValue="I8t7kZhU5PPUlh9X/pFAbQ=="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AT8" i="4" s="1"/>
  <c r="R6" i="5"/>
  <c r="Q6" i="5"/>
  <c r="P6" i="5"/>
  <c r="P10" i="4" s="1"/>
  <c r="O6" i="5"/>
  <c r="I10" i="4" s="1"/>
  <c r="N6" i="5"/>
  <c r="M6" i="5"/>
  <c r="AD8" i="4" s="1"/>
  <c r="L6" i="5"/>
  <c r="W8" i="4" s="1"/>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E85" i="4"/>
  <c r="BB10" i="4"/>
  <c r="AT10" i="4"/>
  <c r="W10" i="4"/>
  <c r="B10" i="4"/>
  <c r="AL8" i="4"/>
  <c r="B8" i="4"/>
  <c r="B6" i="4"/>
</calcChain>
</file>

<file path=xl/sharedStrings.xml><?xml version="1.0" encoding="utf-8"?>
<sst xmlns="http://schemas.openxmlformats.org/spreadsheetml/2006/main" count="316" uniqueCount="111">
  <si>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</si>
  <si>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</si>
  <si>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</si>
  <si>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</si>
  <si>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</si>
  <si>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</si>
  <si>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</si>
  <si>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</si>
  <si>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</si>
  <si>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</si>
  <si>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</si>
  <si>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</si>
  <si>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</si>
  <si>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</si>
  <si>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</si>
  <si>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</si>
  <si>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</si>
  <si>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</si>
  <si>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</si>
  <si>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</si>
  <si>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</si>
  <si>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</si>
  <si>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</si>
  <si>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</si>
  <si>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</si>
  <si>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</si>
  <si>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</si>
  <si>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</si>
  <si>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</si>
  <si>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</si>
  <si>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</si>
  <si>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</si>
  <si>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</si>
  <si>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</si>
  <si>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</si>
  <si>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</si>
  <si>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</si>
  <si>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</si>
  <si>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</si>
  <si>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</si>
  <si>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</si>
  <si>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</si>
  <si>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</si>
  <si>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</si>
  <si>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</si>
  <si>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</si>
  <si>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</si>
  <si>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</si>
  <si>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</si>
  <si>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</si>
  <si>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</si>
  <si>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</si>
  <si>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</si>
  <si>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</si>
  <si>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</si>
  <si>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</si>
  <si>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</si>
  <si>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</si>
  <si>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</si>
  <si>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</si>
  <si>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</si>
  <si>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</si>
  <si>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</si>
  <si>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</si>
  <si>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</si>
  <si>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</si>
  <si>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</si>
  <si>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</si>
  <si>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</si>
  <si>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</si>
  <si>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</si>
  <si>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</si>
  <si>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</si>
  <si>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</si>
  <si>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</si>
  <si>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</si>
  <si>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</si>
  <si>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</si>
  <si>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</si>
  <si>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</si>
  <si>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</si>
  <si>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</si>
  <si>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</si>
  <si>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</si>
  <si>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</si>
  <si>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</si>
  <si>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</si>
  <si>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</si>
  <si>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</si>
  <si>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</si>
  <si>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</si>
  <si>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</si>
  <si>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松田町</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</si>
  <si>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</si>
  <si>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</si>
  <si>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</si>
  <si>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</si>
  <si>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</si>
  <si>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</si>
  <si>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</si>
  <si>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</si>
  <si>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</si>
  <si>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</si>
  <si>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</si>
  <si>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</si>
  <si>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</si>
  <si>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</si>
  <si>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</si>
  <si>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令和６年度より地方公営企業法を適用し、公営企業会計に移行したため、令和５年度以前の数値は比較表示されていません。
　①経常収支比率が100％を大きく下回っているのは、公営企業会計化に伴い、使用料収入で賄えない部分を一般会計からの繰入金ではなく、長期貸付金の借入として整理したことによるものです。今後は使用料等による適正な収入が確保されるよう、早急に経営の改善を図る必要があります。
　②累積欠損金比率や③流動比率の数値の問題点は、公営企業会計化のタイミングで留保資金となる現預金がないまま移行したことによるものであり、適正な使用料設定がなされれば、徐々にではありますが改善が見込まれます。
　⑤料金回収率については、類似団体平均は上回っているものの低い状況であり、町内に別事業として存在する上水道事業とのバランスも考慮しながら、改善を図る必要があります。
　そのほかの指標については、類似団体平均値と比較しても明確な課題は見えませんが、財政的な経営改善と併せて、向上に努めていきます。</t>
    <rPh sb="1" eb="3">
      <t>レイワ</t>
    </rPh>
    <rPh sb="4" eb="6">
      <t>ネンド</t>
    </rPh>
    <rPh sb="8" eb="15">
      <t>チホウコウエイキギョウホウ</t>
    </rPh>
    <rPh sb="16" eb="18">
      <t>テキヨウ</t>
    </rPh>
    <rPh sb="20" eb="26">
      <t>コウエイキギョウカイケイ</t>
    </rPh>
    <rPh sb="27" eb="29">
      <t>イコウ</t>
    </rPh>
    <rPh sb="34" eb="36">
      <t>レイワ</t>
    </rPh>
    <rPh sb="37" eb="39">
      <t>ネンド</t>
    </rPh>
    <rPh sb="39" eb="41">
      <t>イゼン</t>
    </rPh>
    <rPh sb="42" eb="44">
      <t>スウチ</t>
    </rPh>
    <rPh sb="45" eb="49">
      <t>ヒカクヒョウジ</t>
    </rPh>
    <rPh sb="60" eb="64">
      <t>ケイジョウシュウシ</t>
    </rPh>
    <rPh sb="64" eb="66">
      <t>ヒリツ</t>
    </rPh>
    <rPh sb="72" eb="73">
      <t>オオ</t>
    </rPh>
    <rPh sb="75" eb="77">
      <t>シタマワ</t>
    </rPh>
    <rPh sb="84" eb="91">
      <t>コウエイキギョウカイケイカ</t>
    </rPh>
    <rPh sb="92" eb="93">
      <t>トモナ</t>
    </rPh>
    <rPh sb="95" eb="100">
      <t>シヨウリョウシュウニュウ</t>
    </rPh>
    <rPh sb="101" eb="102">
      <t>マカナ</t>
    </rPh>
    <rPh sb="105" eb="107">
      <t>ブブン</t>
    </rPh>
    <rPh sb="108" eb="112">
      <t>イッパンカイケイ</t>
    </rPh>
    <rPh sb="115" eb="118">
      <t>クリイレキン</t>
    </rPh>
    <rPh sb="123" eb="128">
      <t>チョウキカシツケキン</t>
    </rPh>
    <rPh sb="129" eb="131">
      <t>カリイレ</t>
    </rPh>
    <rPh sb="134" eb="136">
      <t>セイリ</t>
    </rPh>
    <rPh sb="148" eb="150">
      <t>コンゴ</t>
    </rPh>
    <rPh sb="151" eb="154">
      <t>シヨウリョウ</t>
    </rPh>
    <rPh sb="154" eb="155">
      <t>トウ</t>
    </rPh>
    <rPh sb="158" eb="160">
      <t>テキセイ</t>
    </rPh>
    <rPh sb="161" eb="163">
      <t>シュウニュウ</t>
    </rPh>
    <rPh sb="164" eb="166">
      <t>カクホ</t>
    </rPh>
    <rPh sb="172" eb="174">
      <t>ソウキュウ</t>
    </rPh>
    <rPh sb="175" eb="177">
      <t>ケイエイ</t>
    </rPh>
    <rPh sb="178" eb="180">
      <t>カイゼン</t>
    </rPh>
    <rPh sb="181" eb="182">
      <t>ハカ</t>
    </rPh>
    <rPh sb="183" eb="185">
      <t>ヒツヨウ</t>
    </rPh>
    <rPh sb="194" eb="199">
      <t>ルイセキケッソンキン</t>
    </rPh>
    <rPh sb="199" eb="201">
      <t>ヒリツ</t>
    </rPh>
    <rPh sb="203" eb="207">
      <t>リュウドウヒリツ</t>
    </rPh>
    <rPh sb="208" eb="210">
      <t>スウチ</t>
    </rPh>
    <rPh sb="211" eb="214">
      <t>モンダイテン</t>
    </rPh>
    <rPh sb="216" eb="223">
      <t>コウエイキギョウカイケイカ</t>
    </rPh>
    <rPh sb="230" eb="234">
      <t>リュウホシキン</t>
    </rPh>
    <rPh sb="237" eb="240">
      <t>ゲンヨキン</t>
    </rPh>
    <rPh sb="245" eb="247">
      <t>イコウ</t>
    </rPh>
    <rPh sb="260" eb="262">
      <t>テキセイ</t>
    </rPh>
    <rPh sb="263" eb="268">
      <t>シヨウリョウセッテイ</t>
    </rPh>
    <rPh sb="275" eb="277">
      <t>ジョジョ</t>
    </rPh>
    <rPh sb="285" eb="287">
      <t>カイゼン</t>
    </rPh>
    <rPh sb="288" eb="290">
      <t>ミコ</t>
    </rPh>
    <rPh sb="298" eb="303">
      <t>リョウキンカイシュウリツ</t>
    </rPh>
    <rPh sb="309" eb="315">
      <t>ルイジダンタイヘイキン</t>
    </rPh>
    <rPh sb="316" eb="318">
      <t>ウワマワ</t>
    </rPh>
    <rPh sb="325" eb="326">
      <t>ヒク</t>
    </rPh>
    <rPh sb="327" eb="329">
      <t>ジョウキョウ</t>
    </rPh>
    <rPh sb="333" eb="335">
      <t>チョウナイ</t>
    </rPh>
    <rPh sb="336" eb="339">
      <t>ベツジギョウ</t>
    </rPh>
    <rPh sb="342" eb="344">
      <t>ソンザイ</t>
    </rPh>
    <rPh sb="346" eb="351">
      <t>ジョウスイドウジギョウ</t>
    </rPh>
    <rPh sb="358" eb="360">
      <t>コウリョ</t>
    </rPh>
    <rPh sb="365" eb="367">
      <t>カイゼン</t>
    </rPh>
    <rPh sb="368" eb="369">
      <t>ハカ</t>
    </rPh>
    <rPh sb="370" eb="372">
      <t>ヒツヨウ</t>
    </rPh>
    <rPh sb="385" eb="387">
      <t>シヒョウ</t>
    </rPh>
    <rPh sb="393" eb="400">
      <t>ルイジダンタイヘイキンチ</t>
    </rPh>
    <rPh sb="401" eb="403">
      <t>ヒカク</t>
    </rPh>
    <rPh sb="406" eb="408">
      <t>メイカク</t>
    </rPh>
    <rPh sb="409" eb="411">
      <t>カダイ</t>
    </rPh>
    <rPh sb="412" eb="413">
      <t>ミ</t>
    </rPh>
    <rPh sb="419" eb="422">
      <t>ザイセイテキ</t>
    </rPh>
    <rPh sb="423" eb="425">
      <t>ケイエイ</t>
    </rPh>
    <rPh sb="425" eb="427">
      <t>カイゼン</t>
    </rPh>
    <rPh sb="428" eb="429">
      <t>アワ</t>
    </rPh>
    <rPh sb="432" eb="434">
      <t>コウジョウ</t>
    </rPh>
    <rPh sb="435" eb="436">
      <t>ツト</t>
    </rPh>
    <phoneticPr fontId="4"/>
  </si>
  <si>
    <t>　過去、それぞれの集落が組合水道として所有・管理していた水道を町が引き継ぎ、現在では町営の水道として運営しています。
　そのため、状況の把握が不十分であり、老朽化度合もすべてが明らかになってはおりません。
　今後は、給水人口や給水量に見合った施設規模へのダウンサイジングなども念頭に入れながら、優先順位を見極め、施設の更新を図っていきます。</t>
    <rPh sb="1" eb="3">
      <t>カコ</t>
    </rPh>
    <rPh sb="9" eb="11">
      <t>シュウラク</t>
    </rPh>
    <rPh sb="12" eb="16">
      <t>クミアイスイドウ</t>
    </rPh>
    <rPh sb="19" eb="21">
      <t>ショユウ</t>
    </rPh>
    <rPh sb="22" eb="24">
      <t>カンリ</t>
    </rPh>
    <rPh sb="28" eb="30">
      <t>スイドウ</t>
    </rPh>
    <rPh sb="31" eb="32">
      <t>マチ</t>
    </rPh>
    <rPh sb="33" eb="34">
      <t>ヒ</t>
    </rPh>
    <rPh sb="35" eb="36">
      <t>ツ</t>
    </rPh>
    <rPh sb="38" eb="40">
      <t>ゲンザイ</t>
    </rPh>
    <rPh sb="42" eb="44">
      <t>チョウエイ</t>
    </rPh>
    <rPh sb="45" eb="47">
      <t>スイドウ</t>
    </rPh>
    <rPh sb="50" eb="52">
      <t>ウンエイ</t>
    </rPh>
    <rPh sb="65" eb="67">
      <t>ジョウキョウ</t>
    </rPh>
    <rPh sb="68" eb="70">
      <t>ハアク</t>
    </rPh>
    <rPh sb="71" eb="74">
      <t>フジュウブン</t>
    </rPh>
    <rPh sb="78" eb="83">
      <t>ロウキュウカドアイ</t>
    </rPh>
    <rPh sb="88" eb="89">
      <t>アキ</t>
    </rPh>
    <rPh sb="104" eb="106">
      <t>コンゴ</t>
    </rPh>
    <rPh sb="108" eb="112">
      <t>キュウスイジンコウ</t>
    </rPh>
    <rPh sb="113" eb="116">
      <t>キュウスイリョウ</t>
    </rPh>
    <rPh sb="117" eb="119">
      <t>ミア</t>
    </rPh>
    <rPh sb="121" eb="125">
      <t>シセツキボ</t>
    </rPh>
    <rPh sb="138" eb="140">
      <t>ネントウ</t>
    </rPh>
    <rPh sb="141" eb="142">
      <t>イ</t>
    </rPh>
    <rPh sb="147" eb="151">
      <t>ユウセンジュンイ</t>
    </rPh>
    <rPh sb="152" eb="154">
      <t>ミキワ</t>
    </rPh>
    <rPh sb="156" eb="158">
      <t>シセツ</t>
    </rPh>
    <rPh sb="159" eb="161">
      <t>コウシン</t>
    </rPh>
    <rPh sb="162" eb="163">
      <t>ハカ</t>
    </rPh>
    <phoneticPr fontId="4"/>
  </si>
  <si>
    <t>　公営企業会計化に伴い、資金収支や将来見通しなどに関する問題点が一気に顕在化することとなりましたが、これを契機に、使用料の適正化が急務であることが確認されました。
　今後、町内別事業である上水道事業の状況も踏まえながら、経営の健全化に向けて抜本的に経営基盤の強化を図ってまいります。</t>
    <rPh sb="1" eb="8">
      <t>コウエイキギョウカイケイカ</t>
    </rPh>
    <rPh sb="9" eb="10">
      <t>トモナ</t>
    </rPh>
    <rPh sb="12" eb="16">
      <t>シキンシュウシ</t>
    </rPh>
    <rPh sb="17" eb="21">
      <t>ショウライミトオ</t>
    </rPh>
    <rPh sb="25" eb="26">
      <t>カン</t>
    </rPh>
    <rPh sb="28" eb="31">
      <t>モンダイテン</t>
    </rPh>
    <rPh sb="32" eb="34">
      <t>イッキ</t>
    </rPh>
    <rPh sb="35" eb="38">
      <t>ケンザイカ</t>
    </rPh>
    <rPh sb="53" eb="55">
      <t>ケイキ</t>
    </rPh>
    <rPh sb="57" eb="60">
      <t>シヨウリョウ</t>
    </rPh>
    <rPh sb="61" eb="64">
      <t>テキセイカ</t>
    </rPh>
    <rPh sb="65" eb="67">
      <t>キュウム</t>
    </rPh>
    <rPh sb="73" eb="75">
      <t>カクニン</t>
    </rPh>
    <rPh sb="83" eb="85">
      <t>コンゴ</t>
    </rPh>
    <rPh sb="86" eb="88">
      <t>チョウナイ</t>
    </rPh>
    <rPh sb="88" eb="91">
      <t>ベツジギョウ</t>
    </rPh>
    <rPh sb="94" eb="99">
      <t>ジョウスイドウジギョウ</t>
    </rPh>
    <rPh sb="100" eb="102">
      <t>ジョウキョウ</t>
    </rPh>
    <rPh sb="103" eb="104">
      <t>フ</t>
    </rPh>
    <rPh sb="110" eb="112">
      <t>ケイエイ</t>
    </rPh>
    <rPh sb="113" eb="116">
      <t>ケンゼンカ</t>
    </rPh>
    <rPh sb="117" eb="118">
      <t>ム</t>
    </rPh>
    <rPh sb="120" eb="123">
      <t>バッポンテキ</t>
    </rPh>
    <rPh sb="124" eb="128">
      <t>ケイエイキバン</t>
    </rPh>
    <rPh sb="129" eb="131">
      <t>キョウカ</t>
    </rPh>
    <rPh sb="132" eb="133">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</si>
</sst>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FB8-47F0-8EC6-FF69D4DDCAD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3FB8-47F0-8EC6-FF69D4DDCAD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50.83</c:v>
                </c:pt>
              </c:numCache>
            </c:numRef>
          </c:val>
          <c:extLst>
            <c:ext xmlns:c16="http://schemas.microsoft.com/office/drawing/2014/chart" uri="{C3380CC4-5D6E-409C-BE32-E72D297353CC}">
              <c16:uniqueId val="{00000000-2473-4358-B285-1177D07D66D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29.19</c:v>
                </c:pt>
              </c:numCache>
            </c:numRef>
          </c:val>
          <c:smooth val="0"/>
          <c:extLst>
            <c:ext xmlns:c16="http://schemas.microsoft.com/office/drawing/2014/chart" uri="{C3380CC4-5D6E-409C-BE32-E72D297353CC}">
              <c16:uniqueId val="{00000001-2473-4358-B285-1177D07D66D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90.88</c:v>
                </c:pt>
              </c:numCache>
            </c:numRef>
          </c:val>
          <c:extLst>
            <c:ext xmlns:c16="http://schemas.microsoft.com/office/drawing/2014/chart" uri="{C3380CC4-5D6E-409C-BE32-E72D297353CC}">
              <c16:uniqueId val="{00000000-D562-4DA5-97BD-85AAF7B3CD2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66.040000000000006</c:v>
                </c:pt>
              </c:numCache>
            </c:numRef>
          </c:val>
          <c:smooth val="0"/>
          <c:extLst>
            <c:ext xmlns:c16="http://schemas.microsoft.com/office/drawing/2014/chart" uri="{C3380CC4-5D6E-409C-BE32-E72D297353CC}">
              <c16:uniqueId val="{00000001-D562-4DA5-97BD-85AAF7B3CD2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78.47</c:v>
                </c:pt>
              </c:numCache>
            </c:numRef>
          </c:val>
          <c:extLst>
            <c:ext xmlns:c16="http://schemas.microsoft.com/office/drawing/2014/chart" uri="{C3380CC4-5D6E-409C-BE32-E72D297353CC}">
              <c16:uniqueId val="{00000000-125F-421A-AEEA-E1674AA5B40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102.26</c:v>
                </c:pt>
              </c:numCache>
            </c:numRef>
          </c:val>
          <c:smooth val="0"/>
          <c:extLst>
            <c:ext xmlns:c16="http://schemas.microsoft.com/office/drawing/2014/chart" uri="{C3380CC4-5D6E-409C-BE32-E72D297353CC}">
              <c16:uniqueId val="{00000001-125F-421A-AEEA-E1674AA5B40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6.42</c:v>
                </c:pt>
              </c:numCache>
            </c:numRef>
          </c:val>
          <c:extLst>
            <c:ext xmlns:c16="http://schemas.microsoft.com/office/drawing/2014/chart" uri="{C3380CC4-5D6E-409C-BE32-E72D297353CC}">
              <c16:uniqueId val="{00000000-22F0-49C0-8F44-F7610DB23D5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28.04</c:v>
                </c:pt>
              </c:numCache>
            </c:numRef>
          </c:val>
          <c:smooth val="0"/>
          <c:extLst>
            <c:ext xmlns:c16="http://schemas.microsoft.com/office/drawing/2014/chart" uri="{C3380CC4-5D6E-409C-BE32-E72D297353CC}">
              <c16:uniqueId val="{00000001-22F0-49C0-8F44-F7610DB23D5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B9D-4B31-A3C0-2F8E7FF63BB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11.15</c:v>
                </c:pt>
              </c:numCache>
            </c:numRef>
          </c:val>
          <c:smooth val="0"/>
          <c:extLst>
            <c:ext xmlns:c16="http://schemas.microsoft.com/office/drawing/2014/chart" uri="{C3380CC4-5D6E-409C-BE32-E72D297353CC}">
              <c16:uniqueId val="{00000001-BB9D-4B31-A3C0-2F8E7FF63BB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56.56</c:v>
                </c:pt>
              </c:numCache>
            </c:numRef>
          </c:val>
          <c:extLst>
            <c:ext xmlns:c16="http://schemas.microsoft.com/office/drawing/2014/chart" uri="{C3380CC4-5D6E-409C-BE32-E72D297353CC}">
              <c16:uniqueId val="{00000000-7215-47CA-9ADB-80B71B5FD1D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82.37</c:v>
                </c:pt>
              </c:numCache>
            </c:numRef>
          </c:val>
          <c:smooth val="0"/>
          <c:extLst>
            <c:ext xmlns:c16="http://schemas.microsoft.com/office/drawing/2014/chart" uri="{C3380CC4-5D6E-409C-BE32-E72D297353CC}">
              <c16:uniqueId val="{00000001-7215-47CA-9ADB-80B71B5FD1D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38.06</c:v>
                </c:pt>
              </c:numCache>
            </c:numRef>
          </c:val>
          <c:extLst>
            <c:ext xmlns:c16="http://schemas.microsoft.com/office/drawing/2014/chart" uri="{C3380CC4-5D6E-409C-BE32-E72D297353CC}">
              <c16:uniqueId val="{00000000-7059-4E0C-B2FF-4FBCF69AD7F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101.6</c:v>
                </c:pt>
              </c:numCache>
            </c:numRef>
          </c:val>
          <c:smooth val="0"/>
          <c:extLst>
            <c:ext xmlns:c16="http://schemas.microsoft.com/office/drawing/2014/chart" uri="{C3380CC4-5D6E-409C-BE32-E72D297353CC}">
              <c16:uniqueId val="{00000001-7059-4E0C-B2FF-4FBCF69AD7F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1123.75</c:v>
                </c:pt>
              </c:numCache>
            </c:numRef>
          </c:val>
          <c:extLst>
            <c:ext xmlns:c16="http://schemas.microsoft.com/office/drawing/2014/chart" uri="{C3380CC4-5D6E-409C-BE32-E72D297353CC}">
              <c16:uniqueId val="{00000000-BEBC-4861-97F8-372B017E480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1398.03</c:v>
                </c:pt>
              </c:numCache>
            </c:numRef>
          </c:val>
          <c:smooth val="0"/>
          <c:extLst>
            <c:ext xmlns:c16="http://schemas.microsoft.com/office/drawing/2014/chart" uri="{C3380CC4-5D6E-409C-BE32-E72D297353CC}">
              <c16:uniqueId val="{00000001-BEBC-4861-97F8-372B017E480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43.24</c:v>
                </c:pt>
              </c:numCache>
            </c:numRef>
          </c:val>
          <c:extLst>
            <c:ext xmlns:c16="http://schemas.microsoft.com/office/drawing/2014/chart" uri="{C3380CC4-5D6E-409C-BE32-E72D297353CC}">
              <c16:uniqueId val="{00000000-479D-469B-9F14-F57350EDD9B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39.15</c:v>
                </c:pt>
              </c:numCache>
            </c:numRef>
          </c:val>
          <c:smooth val="0"/>
          <c:extLst>
            <c:ext xmlns:c16="http://schemas.microsoft.com/office/drawing/2014/chart" uri="{C3380CC4-5D6E-409C-BE32-E72D297353CC}">
              <c16:uniqueId val="{00000001-479D-469B-9F14-F57350EDD9B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188.69</c:v>
                </c:pt>
              </c:numCache>
            </c:numRef>
          </c:val>
          <c:extLst>
            <c:ext xmlns:c16="http://schemas.microsoft.com/office/drawing/2014/chart" uri="{C3380CC4-5D6E-409C-BE32-E72D297353CC}">
              <c16:uniqueId val="{00000000-BEE0-430D-ACDC-63111EA5199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392.81</c:v>
                </c:pt>
              </c:numCache>
            </c:numRef>
          </c:val>
          <c:smooth val="0"/>
          <c:extLst>
            <c:ext xmlns:c16="http://schemas.microsoft.com/office/drawing/2014/chart" uri="{C3380CC4-5D6E-409C-BE32-E72D297353CC}">
              <c16:uniqueId val="{00000001-BEE0-430D-ACDC-63111EA5199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57"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神奈川県　松田町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C4</v>
      </c>
      <c r="X8" s="43"/>
      <c r="Y8" s="43"/>
      <c r="Z8" s="43"/>
      <c r="AA8" s="43"/>
      <c r="AB8" s="43"/>
      <c r="AC8" s="43"/>
      <c r="AD8" s="43" t="str">
        <f>データ!$M$6</f>
        <v>非設置</v>
      </c>
      <c r="AE8" s="43"/>
      <c r="AF8" s="43"/>
      <c r="AG8" s="43"/>
      <c r="AH8" s="43"/>
      <c r="AI8" s="43"/>
      <c r="AJ8" s="43"/>
      <c r="AK8" s="2"/>
      <c r="AL8" s="44">
        <f>データ!$R$6</f>
        <v>10419</v>
      </c>
      <c r="AM8" s="44"/>
      <c r="AN8" s="44"/>
      <c r="AO8" s="44"/>
      <c r="AP8" s="44"/>
      <c r="AQ8" s="44"/>
      <c r="AR8" s="44"/>
      <c r="AS8" s="44"/>
      <c r="AT8" s="45">
        <f>データ!$S$6</f>
        <v>37.75</v>
      </c>
      <c r="AU8" s="46"/>
      <c r="AV8" s="46"/>
      <c r="AW8" s="46"/>
      <c r="AX8" s="46"/>
      <c r="AY8" s="46"/>
      <c r="AZ8" s="46"/>
      <c r="BA8" s="46"/>
      <c r="BB8" s="47">
        <f>データ!$T$6</f>
        <v>276</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42.27</v>
      </c>
      <c r="J10" s="46"/>
      <c r="K10" s="46"/>
      <c r="L10" s="46"/>
      <c r="M10" s="46"/>
      <c r="N10" s="46"/>
      <c r="O10" s="80"/>
      <c r="P10" s="47">
        <f>データ!$P$6</f>
        <v>13.16</v>
      </c>
      <c r="Q10" s="47"/>
      <c r="R10" s="47"/>
      <c r="S10" s="47"/>
      <c r="T10" s="47"/>
      <c r="U10" s="47"/>
      <c r="V10" s="47"/>
      <c r="W10" s="44">
        <f>データ!$Q$6</f>
        <v>1485</v>
      </c>
      <c r="X10" s="44"/>
      <c r="Y10" s="44"/>
      <c r="Z10" s="44"/>
      <c r="AA10" s="44"/>
      <c r="AB10" s="44"/>
      <c r="AC10" s="44"/>
      <c r="AD10" s="2"/>
      <c r="AE10" s="2"/>
      <c r="AF10" s="2"/>
      <c r="AG10" s="2"/>
      <c r="AH10" s="2"/>
      <c r="AI10" s="2"/>
      <c r="AJ10" s="2"/>
      <c r="AK10" s="2"/>
      <c r="AL10" s="44">
        <f>データ!$U$6</f>
        <v>1365</v>
      </c>
      <c r="AM10" s="44"/>
      <c r="AN10" s="44"/>
      <c r="AO10" s="44"/>
      <c r="AP10" s="44"/>
      <c r="AQ10" s="44"/>
      <c r="AR10" s="44"/>
      <c r="AS10" s="44"/>
      <c r="AT10" s="45">
        <f>データ!$V$6</f>
        <v>23.31</v>
      </c>
      <c r="AU10" s="46"/>
      <c r="AV10" s="46"/>
      <c r="AW10" s="46"/>
      <c r="AX10" s="46"/>
      <c r="AY10" s="46"/>
      <c r="AZ10" s="46"/>
      <c r="BA10" s="46"/>
      <c r="BB10" s="47">
        <f>データ!$W$6</f>
        <v>58.56</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108</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U6nv/lvbZ6bwN7eQ9IH/t6RnK1KPy4y3zXZNaS5ah9bAJJgRh9b6pIjO4jZdOQO44L4XfbI2jscdgEilcVhRbw==" saltValue="yEABSvryv8hzRwApxrra2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143634</v>
      </c>
      <c r="D6" s="20">
        <f t="shared" si="3"/>
        <v>46</v>
      </c>
      <c r="E6" s="20">
        <f t="shared" si="3"/>
        <v>1</v>
      </c>
      <c r="F6" s="20">
        <f t="shared" si="3"/>
        <v>0</v>
      </c>
      <c r="G6" s="20">
        <f t="shared" si="3"/>
        <v>5</v>
      </c>
      <c r="H6" s="20" t="str">
        <f t="shared" si="3"/>
        <v>神奈川県　松田町</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42.27</v>
      </c>
      <c r="P6" s="21">
        <f t="shared" si="3"/>
        <v>13.16</v>
      </c>
      <c r="Q6" s="21">
        <f t="shared" si="3"/>
        <v>1485</v>
      </c>
      <c r="R6" s="21">
        <f t="shared" si="3"/>
        <v>10419</v>
      </c>
      <c r="S6" s="21">
        <f t="shared" si="3"/>
        <v>37.75</v>
      </c>
      <c r="T6" s="21">
        <f t="shared" si="3"/>
        <v>276</v>
      </c>
      <c r="U6" s="21">
        <f t="shared" si="3"/>
        <v>1365</v>
      </c>
      <c r="V6" s="21">
        <f t="shared" si="3"/>
        <v>23.31</v>
      </c>
      <c r="W6" s="21">
        <f t="shared" si="3"/>
        <v>58.56</v>
      </c>
      <c r="X6" s="22" t="str">
        <f>IF(X7="",NA(),X7)</f>
        <v>-</v>
      </c>
      <c r="Y6" s="22" t="str">
        <f t="shared" ref="Y6:AG6" si="4">IF(Y7="",NA(),Y7)</f>
        <v>-</v>
      </c>
      <c r="Z6" s="22" t="str">
        <f t="shared" si="4"/>
        <v>-</v>
      </c>
      <c r="AA6" s="22" t="str">
        <f t="shared" si="4"/>
        <v>-</v>
      </c>
      <c r="AB6" s="22">
        <f t="shared" si="4"/>
        <v>78.47</v>
      </c>
      <c r="AC6" s="22" t="str">
        <f t="shared" si="4"/>
        <v>-</v>
      </c>
      <c r="AD6" s="22" t="str">
        <f t="shared" si="4"/>
        <v>-</v>
      </c>
      <c r="AE6" s="22" t="str">
        <f t="shared" si="4"/>
        <v>-</v>
      </c>
      <c r="AF6" s="22" t="str">
        <f t="shared" si="4"/>
        <v>-</v>
      </c>
      <c r="AG6" s="22">
        <f t="shared" si="4"/>
        <v>102.26</v>
      </c>
      <c r="AH6" s="21" t="str">
        <f>IF(AH7="","",IF(AH7="-","【-】","【"&amp;SUBSTITUTE(TEXT(AH7,"#,##0.00"),"-","△")&amp;"】"))</f>
        <v>【102.02】</v>
      </c>
      <c r="AI6" s="22" t="str">
        <f>IF(AI7="",NA(),AI7)</f>
        <v>-</v>
      </c>
      <c r="AJ6" s="22" t="str">
        <f t="shared" ref="AJ6:AR6" si="5">IF(AJ7="",NA(),AJ7)</f>
        <v>-</v>
      </c>
      <c r="AK6" s="22" t="str">
        <f t="shared" si="5"/>
        <v>-</v>
      </c>
      <c r="AL6" s="22" t="str">
        <f t="shared" si="5"/>
        <v>-</v>
      </c>
      <c r="AM6" s="22">
        <f t="shared" si="5"/>
        <v>56.56</v>
      </c>
      <c r="AN6" s="22" t="str">
        <f t="shared" si="5"/>
        <v>-</v>
      </c>
      <c r="AO6" s="22" t="str">
        <f t="shared" si="5"/>
        <v>-</v>
      </c>
      <c r="AP6" s="22" t="str">
        <f t="shared" si="5"/>
        <v>-</v>
      </c>
      <c r="AQ6" s="22" t="str">
        <f t="shared" si="5"/>
        <v>-</v>
      </c>
      <c r="AR6" s="22">
        <f t="shared" si="5"/>
        <v>82.37</v>
      </c>
      <c r="AS6" s="21" t="str">
        <f>IF(AS7="","",IF(AS7="-","【-】","【"&amp;SUBSTITUTE(TEXT(AS7,"#,##0.00"),"-","△")&amp;"】"))</f>
        <v>【26.96】</v>
      </c>
      <c r="AT6" s="22" t="str">
        <f>IF(AT7="",NA(),AT7)</f>
        <v>-</v>
      </c>
      <c r="AU6" s="22" t="str">
        <f t="shared" ref="AU6:BC6" si="6">IF(AU7="",NA(),AU7)</f>
        <v>-</v>
      </c>
      <c r="AV6" s="22" t="str">
        <f t="shared" si="6"/>
        <v>-</v>
      </c>
      <c r="AW6" s="22" t="str">
        <f t="shared" si="6"/>
        <v>-</v>
      </c>
      <c r="AX6" s="22">
        <f t="shared" si="6"/>
        <v>38.06</v>
      </c>
      <c r="AY6" s="22" t="str">
        <f t="shared" si="6"/>
        <v>-</v>
      </c>
      <c r="AZ6" s="22" t="str">
        <f t="shared" si="6"/>
        <v>-</v>
      </c>
      <c r="BA6" s="22" t="str">
        <f t="shared" si="6"/>
        <v>-</v>
      </c>
      <c r="BB6" s="22" t="str">
        <f t="shared" si="6"/>
        <v>-</v>
      </c>
      <c r="BC6" s="22">
        <f t="shared" si="6"/>
        <v>101.6</v>
      </c>
      <c r="BD6" s="21" t="str">
        <f>IF(BD7="","",IF(BD7="-","【-】","【"&amp;SUBSTITUTE(TEXT(BD7,"#,##0.00"),"-","△")&amp;"】"))</f>
        <v>【142.39】</v>
      </c>
      <c r="BE6" s="22" t="str">
        <f>IF(BE7="",NA(),BE7)</f>
        <v>-</v>
      </c>
      <c r="BF6" s="22" t="str">
        <f t="shared" ref="BF6:BN6" si="7">IF(BF7="",NA(),BF7)</f>
        <v>-</v>
      </c>
      <c r="BG6" s="22" t="str">
        <f t="shared" si="7"/>
        <v>-</v>
      </c>
      <c r="BH6" s="22" t="str">
        <f t="shared" si="7"/>
        <v>-</v>
      </c>
      <c r="BI6" s="22">
        <f t="shared" si="7"/>
        <v>1123.75</v>
      </c>
      <c r="BJ6" s="22" t="str">
        <f t="shared" si="7"/>
        <v>-</v>
      </c>
      <c r="BK6" s="22" t="str">
        <f t="shared" si="7"/>
        <v>-</v>
      </c>
      <c r="BL6" s="22" t="str">
        <f t="shared" si="7"/>
        <v>-</v>
      </c>
      <c r="BM6" s="22" t="str">
        <f t="shared" si="7"/>
        <v>-</v>
      </c>
      <c r="BN6" s="22">
        <f t="shared" si="7"/>
        <v>1398.03</v>
      </c>
      <c r="BO6" s="21" t="str">
        <f>IF(BO7="","",IF(BO7="-","【-】","【"&amp;SUBSTITUTE(TEXT(BO7,"#,##0.00"),"-","△")&amp;"】"))</f>
        <v>【1,043.36】</v>
      </c>
      <c r="BP6" s="22" t="str">
        <f>IF(BP7="",NA(),BP7)</f>
        <v>-</v>
      </c>
      <c r="BQ6" s="22" t="str">
        <f t="shared" ref="BQ6:BY6" si="8">IF(BQ7="",NA(),BQ7)</f>
        <v>-</v>
      </c>
      <c r="BR6" s="22" t="str">
        <f t="shared" si="8"/>
        <v>-</v>
      </c>
      <c r="BS6" s="22" t="str">
        <f t="shared" si="8"/>
        <v>-</v>
      </c>
      <c r="BT6" s="22">
        <f t="shared" si="8"/>
        <v>43.24</v>
      </c>
      <c r="BU6" s="22" t="str">
        <f t="shared" si="8"/>
        <v>-</v>
      </c>
      <c r="BV6" s="22" t="str">
        <f t="shared" si="8"/>
        <v>-</v>
      </c>
      <c r="BW6" s="22" t="str">
        <f t="shared" si="8"/>
        <v>-</v>
      </c>
      <c r="BX6" s="22" t="str">
        <f t="shared" si="8"/>
        <v>-</v>
      </c>
      <c r="BY6" s="22">
        <f t="shared" si="8"/>
        <v>39.15</v>
      </c>
      <c r="BZ6" s="21" t="str">
        <f>IF(BZ7="","",IF(BZ7="-","【-】","【"&amp;SUBSTITUTE(TEXT(BZ7,"#,##0.00"),"-","△")&amp;"】"))</f>
        <v>【56.19】</v>
      </c>
      <c r="CA6" s="22" t="str">
        <f>IF(CA7="",NA(),CA7)</f>
        <v>-</v>
      </c>
      <c r="CB6" s="22" t="str">
        <f t="shared" ref="CB6:CJ6" si="9">IF(CB7="",NA(),CB7)</f>
        <v>-</v>
      </c>
      <c r="CC6" s="22" t="str">
        <f t="shared" si="9"/>
        <v>-</v>
      </c>
      <c r="CD6" s="22" t="str">
        <f t="shared" si="9"/>
        <v>-</v>
      </c>
      <c r="CE6" s="22">
        <f t="shared" si="9"/>
        <v>188.69</v>
      </c>
      <c r="CF6" s="22" t="str">
        <f t="shared" si="9"/>
        <v>-</v>
      </c>
      <c r="CG6" s="22" t="str">
        <f t="shared" si="9"/>
        <v>-</v>
      </c>
      <c r="CH6" s="22" t="str">
        <f t="shared" si="9"/>
        <v>-</v>
      </c>
      <c r="CI6" s="22" t="str">
        <f t="shared" si="9"/>
        <v>-</v>
      </c>
      <c r="CJ6" s="22">
        <f t="shared" si="9"/>
        <v>392.81</v>
      </c>
      <c r="CK6" s="21" t="str">
        <f>IF(CK7="","",IF(CK7="-","【-】","【"&amp;SUBSTITUTE(TEXT(CK7,"#,##0.00"),"-","△")&amp;"】"))</f>
        <v>【285.60】</v>
      </c>
      <c r="CL6" s="22" t="str">
        <f>IF(CL7="",NA(),CL7)</f>
        <v>-</v>
      </c>
      <c r="CM6" s="22" t="str">
        <f t="shared" ref="CM6:CU6" si="10">IF(CM7="",NA(),CM7)</f>
        <v>-</v>
      </c>
      <c r="CN6" s="22" t="str">
        <f t="shared" si="10"/>
        <v>-</v>
      </c>
      <c r="CO6" s="22" t="str">
        <f t="shared" si="10"/>
        <v>-</v>
      </c>
      <c r="CP6" s="22">
        <f t="shared" si="10"/>
        <v>50.83</v>
      </c>
      <c r="CQ6" s="22" t="str">
        <f t="shared" si="10"/>
        <v>-</v>
      </c>
      <c r="CR6" s="22" t="str">
        <f t="shared" si="10"/>
        <v>-</v>
      </c>
      <c r="CS6" s="22" t="str">
        <f t="shared" si="10"/>
        <v>-</v>
      </c>
      <c r="CT6" s="22" t="str">
        <f t="shared" si="10"/>
        <v>-</v>
      </c>
      <c r="CU6" s="22">
        <f t="shared" si="10"/>
        <v>29.19</v>
      </c>
      <c r="CV6" s="21" t="str">
        <f>IF(CV7="","",IF(CV7="-","【-】","【"&amp;SUBSTITUTE(TEXT(CV7,"#,##0.00"),"-","△")&amp;"】"))</f>
        <v>【48.33】</v>
      </c>
      <c r="CW6" s="22" t="str">
        <f>IF(CW7="",NA(),CW7)</f>
        <v>-</v>
      </c>
      <c r="CX6" s="22" t="str">
        <f t="shared" ref="CX6:DF6" si="11">IF(CX7="",NA(),CX7)</f>
        <v>-</v>
      </c>
      <c r="CY6" s="22" t="str">
        <f t="shared" si="11"/>
        <v>-</v>
      </c>
      <c r="CZ6" s="22" t="str">
        <f t="shared" si="11"/>
        <v>-</v>
      </c>
      <c r="DA6" s="22">
        <f t="shared" si="11"/>
        <v>90.88</v>
      </c>
      <c r="DB6" s="22" t="str">
        <f t="shared" si="11"/>
        <v>-</v>
      </c>
      <c r="DC6" s="22" t="str">
        <f t="shared" si="11"/>
        <v>-</v>
      </c>
      <c r="DD6" s="22" t="str">
        <f t="shared" si="11"/>
        <v>-</v>
      </c>
      <c r="DE6" s="22" t="str">
        <f t="shared" si="11"/>
        <v>-</v>
      </c>
      <c r="DF6" s="22">
        <f t="shared" si="11"/>
        <v>66.040000000000006</v>
      </c>
      <c r="DG6" s="21" t="str">
        <f>IF(DG7="","",IF(DG7="-","【-】","【"&amp;SUBSTITUTE(TEXT(DG7,"#,##0.00"),"-","△")&amp;"】"))</f>
        <v>【70.34】</v>
      </c>
      <c r="DH6" s="22" t="str">
        <f>IF(DH7="",NA(),DH7)</f>
        <v>-</v>
      </c>
      <c r="DI6" s="22" t="str">
        <f t="shared" ref="DI6:DQ6" si="12">IF(DI7="",NA(),DI7)</f>
        <v>-</v>
      </c>
      <c r="DJ6" s="22" t="str">
        <f t="shared" si="12"/>
        <v>-</v>
      </c>
      <c r="DK6" s="22" t="str">
        <f t="shared" si="12"/>
        <v>-</v>
      </c>
      <c r="DL6" s="22">
        <f t="shared" si="12"/>
        <v>6.42</v>
      </c>
      <c r="DM6" s="22" t="str">
        <f t="shared" si="12"/>
        <v>-</v>
      </c>
      <c r="DN6" s="22" t="str">
        <f t="shared" si="12"/>
        <v>-</v>
      </c>
      <c r="DO6" s="22" t="str">
        <f t="shared" si="12"/>
        <v>-</v>
      </c>
      <c r="DP6" s="22" t="str">
        <f t="shared" si="12"/>
        <v>-</v>
      </c>
      <c r="DQ6" s="22">
        <f t="shared" si="12"/>
        <v>28.04</v>
      </c>
      <c r="DR6" s="21" t="str">
        <f>IF(DR7="","",IF(DR7="-","【-】","【"&amp;SUBSTITUTE(TEXT(DR7,"#,##0.00"),"-","△")&amp;"】"))</f>
        <v>【35.50】</v>
      </c>
      <c r="DS6" s="22" t="str">
        <f>IF(DS7="",NA(),DS7)</f>
        <v>-</v>
      </c>
      <c r="DT6" s="22" t="str">
        <f t="shared" ref="DT6:EB6" si="13">IF(DT7="",NA(),DT7)</f>
        <v>-</v>
      </c>
      <c r="DU6" s="22" t="str">
        <f t="shared" si="13"/>
        <v>-</v>
      </c>
      <c r="DV6" s="22" t="str">
        <f t="shared" si="13"/>
        <v>-</v>
      </c>
      <c r="DW6" s="21">
        <f t="shared" si="13"/>
        <v>0</v>
      </c>
      <c r="DX6" s="22" t="str">
        <f t="shared" si="13"/>
        <v>-</v>
      </c>
      <c r="DY6" s="22" t="str">
        <f t="shared" si="13"/>
        <v>-</v>
      </c>
      <c r="DZ6" s="22" t="str">
        <f t="shared" si="13"/>
        <v>-</v>
      </c>
      <c r="EA6" s="22" t="str">
        <f t="shared" si="13"/>
        <v>-</v>
      </c>
      <c r="EB6" s="22">
        <f t="shared" si="13"/>
        <v>11.15</v>
      </c>
      <c r="EC6" s="21" t="str">
        <f>IF(EC7="","",IF(EC7="-","【-】","【"&amp;SUBSTITUTE(TEXT(EC7,"#,##0.00"),"-","△")&amp;"】"))</f>
        <v>【16.16】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0.25</v>
      </c>
      <c r="EN6" s="21" t="str">
        <f>IF(EN7="","",IF(EN7="-","【-】","【"&amp;SUBSTITUTE(TEXT(EN7,"#,##0.00"),"-","△")&amp;"】"))</f>
        <v>【0.28】</v>
      </c>
    </row>
    <row r="7" spans="1:144" s="23" customFormat="1" x14ac:dyDescent="0.15">
      <c r="A7" s="15"/>
      <c r="B7" s="24">
        <v>2024</v>
      </c>
      <c r="C7" s="24">
        <v>143634</v>
      </c>
      <c r="D7" s="24">
        <v>46</v>
      </c>
      <c r="E7" s="24">
        <v>1</v>
      </c>
      <c r="F7" s="24">
        <v>0</v>
      </c>
      <c r="G7" s="24">
        <v>5</v>
      </c>
      <c r="H7" s="24" t="s">
        <v>92</v>
      </c>
      <c r="I7" s="24" t="s">
        <v>93</v>
      </c>
      <c r="J7" s="24" t="s">
        <v>94</v>
      </c>
      <c r="K7" s="24" t="s">
        <v>95</v>
      </c>
      <c r="L7" s="24" t="s">
        <v>96</v>
      </c>
      <c r="M7" s="24" t="s">
        <v>97</v>
      </c>
      <c r="N7" s="25" t="s">
        <v>98</v>
      </c>
      <c r="O7" s="25">
        <v>42.27</v>
      </c>
      <c r="P7" s="25">
        <v>13.16</v>
      </c>
      <c r="Q7" s="25">
        <v>1485</v>
      </c>
      <c r="R7" s="25">
        <v>10419</v>
      </c>
      <c r="S7" s="25">
        <v>37.75</v>
      </c>
      <c r="T7" s="25">
        <v>276</v>
      </c>
      <c r="U7" s="25">
        <v>1365</v>
      </c>
      <c r="V7" s="25">
        <v>23.31</v>
      </c>
      <c r="W7" s="25">
        <v>58.56</v>
      </c>
      <c r="X7" s="25" t="s">
        <v>98</v>
      </c>
      <c r="Y7" s="25" t="s">
        <v>98</v>
      </c>
      <c r="Z7" s="25" t="s">
        <v>98</v>
      </c>
      <c r="AA7" s="25" t="s">
        <v>98</v>
      </c>
      <c r="AB7" s="25">
        <v>78.47</v>
      </c>
      <c r="AC7" s="25" t="s">
        <v>98</v>
      </c>
      <c r="AD7" s="25" t="s">
        <v>98</v>
      </c>
      <c r="AE7" s="25" t="s">
        <v>98</v>
      </c>
      <c r="AF7" s="25" t="s">
        <v>98</v>
      </c>
      <c r="AG7" s="25">
        <v>102.26</v>
      </c>
      <c r="AH7" s="25">
        <v>102.02</v>
      </c>
      <c r="AI7" s="25" t="s">
        <v>98</v>
      </c>
      <c r="AJ7" s="25" t="s">
        <v>98</v>
      </c>
      <c r="AK7" s="25" t="s">
        <v>98</v>
      </c>
      <c r="AL7" s="25" t="s">
        <v>98</v>
      </c>
      <c r="AM7" s="25">
        <v>56.56</v>
      </c>
      <c r="AN7" s="25" t="s">
        <v>98</v>
      </c>
      <c r="AO7" s="25" t="s">
        <v>98</v>
      </c>
      <c r="AP7" s="25" t="s">
        <v>98</v>
      </c>
      <c r="AQ7" s="25" t="s">
        <v>98</v>
      </c>
      <c r="AR7" s="25">
        <v>82.37</v>
      </c>
      <c r="AS7" s="25">
        <v>26.96</v>
      </c>
      <c r="AT7" s="25" t="s">
        <v>98</v>
      </c>
      <c r="AU7" s="25" t="s">
        <v>98</v>
      </c>
      <c r="AV7" s="25" t="s">
        <v>98</v>
      </c>
      <c r="AW7" s="25" t="s">
        <v>98</v>
      </c>
      <c r="AX7" s="25">
        <v>38.06</v>
      </c>
      <c r="AY7" s="25" t="s">
        <v>98</v>
      </c>
      <c r="AZ7" s="25" t="s">
        <v>98</v>
      </c>
      <c r="BA7" s="25" t="s">
        <v>98</v>
      </c>
      <c r="BB7" s="25" t="s">
        <v>98</v>
      </c>
      <c r="BC7" s="25">
        <v>101.6</v>
      </c>
      <c r="BD7" s="25">
        <v>142.38999999999999</v>
      </c>
      <c r="BE7" s="25" t="s">
        <v>98</v>
      </c>
      <c r="BF7" s="25" t="s">
        <v>98</v>
      </c>
      <c r="BG7" s="25" t="s">
        <v>98</v>
      </c>
      <c r="BH7" s="25" t="s">
        <v>98</v>
      </c>
      <c r="BI7" s="25">
        <v>1123.75</v>
      </c>
      <c r="BJ7" s="25" t="s">
        <v>98</v>
      </c>
      <c r="BK7" s="25" t="s">
        <v>98</v>
      </c>
      <c r="BL7" s="25" t="s">
        <v>98</v>
      </c>
      <c r="BM7" s="25" t="s">
        <v>98</v>
      </c>
      <c r="BN7" s="25">
        <v>1398.03</v>
      </c>
      <c r="BO7" s="25">
        <v>1043.3599999999999</v>
      </c>
      <c r="BP7" s="25" t="s">
        <v>98</v>
      </c>
      <c r="BQ7" s="25" t="s">
        <v>98</v>
      </c>
      <c r="BR7" s="25" t="s">
        <v>98</v>
      </c>
      <c r="BS7" s="25" t="s">
        <v>98</v>
      </c>
      <c r="BT7" s="25">
        <v>43.24</v>
      </c>
      <c r="BU7" s="25" t="s">
        <v>98</v>
      </c>
      <c r="BV7" s="25" t="s">
        <v>98</v>
      </c>
      <c r="BW7" s="25" t="s">
        <v>98</v>
      </c>
      <c r="BX7" s="25" t="s">
        <v>98</v>
      </c>
      <c r="BY7" s="25">
        <v>39.15</v>
      </c>
      <c r="BZ7" s="25">
        <v>56.19</v>
      </c>
      <c r="CA7" s="25" t="s">
        <v>98</v>
      </c>
      <c r="CB7" s="25" t="s">
        <v>98</v>
      </c>
      <c r="CC7" s="25" t="s">
        <v>98</v>
      </c>
      <c r="CD7" s="25" t="s">
        <v>98</v>
      </c>
      <c r="CE7" s="25">
        <v>188.69</v>
      </c>
      <c r="CF7" s="25" t="s">
        <v>98</v>
      </c>
      <c r="CG7" s="25" t="s">
        <v>98</v>
      </c>
      <c r="CH7" s="25" t="s">
        <v>98</v>
      </c>
      <c r="CI7" s="25" t="s">
        <v>98</v>
      </c>
      <c r="CJ7" s="25">
        <v>392.81</v>
      </c>
      <c r="CK7" s="25">
        <v>285.60000000000002</v>
      </c>
      <c r="CL7" s="25" t="s">
        <v>98</v>
      </c>
      <c r="CM7" s="25" t="s">
        <v>98</v>
      </c>
      <c r="CN7" s="25" t="s">
        <v>98</v>
      </c>
      <c r="CO7" s="25" t="s">
        <v>98</v>
      </c>
      <c r="CP7" s="25">
        <v>50.83</v>
      </c>
      <c r="CQ7" s="25" t="s">
        <v>98</v>
      </c>
      <c r="CR7" s="25" t="s">
        <v>98</v>
      </c>
      <c r="CS7" s="25" t="s">
        <v>98</v>
      </c>
      <c r="CT7" s="25" t="s">
        <v>98</v>
      </c>
      <c r="CU7" s="25">
        <v>29.19</v>
      </c>
      <c r="CV7" s="25">
        <v>48.33</v>
      </c>
      <c r="CW7" s="25" t="s">
        <v>98</v>
      </c>
      <c r="CX7" s="25" t="s">
        <v>98</v>
      </c>
      <c r="CY7" s="25" t="s">
        <v>98</v>
      </c>
      <c r="CZ7" s="25" t="s">
        <v>98</v>
      </c>
      <c r="DA7" s="25">
        <v>90.88</v>
      </c>
      <c r="DB7" s="25" t="s">
        <v>98</v>
      </c>
      <c r="DC7" s="25" t="s">
        <v>98</v>
      </c>
      <c r="DD7" s="25" t="s">
        <v>98</v>
      </c>
      <c r="DE7" s="25" t="s">
        <v>98</v>
      </c>
      <c r="DF7" s="25">
        <v>66.040000000000006</v>
      </c>
      <c r="DG7" s="25">
        <v>70.34</v>
      </c>
      <c r="DH7" s="25" t="s">
        <v>98</v>
      </c>
      <c r="DI7" s="25" t="s">
        <v>98</v>
      </c>
      <c r="DJ7" s="25" t="s">
        <v>98</v>
      </c>
      <c r="DK7" s="25" t="s">
        <v>98</v>
      </c>
      <c r="DL7" s="25">
        <v>6.42</v>
      </c>
      <c r="DM7" s="25" t="s">
        <v>98</v>
      </c>
      <c r="DN7" s="25" t="s">
        <v>98</v>
      </c>
      <c r="DO7" s="25" t="s">
        <v>98</v>
      </c>
      <c r="DP7" s="25" t="s">
        <v>98</v>
      </c>
      <c r="DQ7" s="25">
        <v>28.04</v>
      </c>
      <c r="DR7" s="25">
        <v>35.5</v>
      </c>
      <c r="DS7" s="25" t="s">
        <v>98</v>
      </c>
      <c r="DT7" s="25" t="s">
        <v>98</v>
      </c>
      <c r="DU7" s="25" t="s">
        <v>98</v>
      </c>
      <c r="DV7" s="25" t="s">
        <v>98</v>
      </c>
      <c r="DW7" s="25">
        <v>0</v>
      </c>
      <c r="DX7" s="25" t="s">
        <v>98</v>
      </c>
      <c r="DY7" s="25" t="s">
        <v>98</v>
      </c>
      <c r="DZ7" s="25" t="s">
        <v>98</v>
      </c>
      <c r="EA7" s="25" t="s">
        <v>98</v>
      </c>
      <c r="EB7" s="25">
        <v>11.15</v>
      </c>
      <c r="EC7" s="25">
        <v>16.16</v>
      </c>
      <c r="ED7" s="25" t="s">
        <v>98</v>
      </c>
      <c r="EE7" s="25" t="s">
        <v>98</v>
      </c>
      <c r="EF7" s="25" t="s">
        <v>98</v>
      </c>
      <c r="EG7" s="25" t="s">
        <v>98</v>
      </c>
      <c r="EH7" s="25">
        <v>0</v>
      </c>
      <c r="EI7" s="25" t="s">
        <v>98</v>
      </c>
      <c r="EJ7" s="25" t="s">
        <v>98</v>
      </c>
      <c r="EK7" s="25" t="s">
        <v>98</v>
      </c>
      <c r="EL7" s="25" t="s">
        <v>98</v>
      </c>
      <c r="EM7" s="25">
        <v>0.25</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106</v>
      </c>
      <c r="F13" t="s">
        <v>106</v>
      </c>
      <c r="G13" t="s">
        <v>107</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矢口 博昭</cp:lastModifiedBy>
  <dcterms:created xsi:type="dcterms:W3CDTF">2025-12-12T09:15:04Z</dcterms:created>
  <dcterms:modified xsi:type="dcterms:W3CDTF">2026-02-24T08:05:03Z</dcterms:modified>
  <cp:category/>
</cp:coreProperties>
</file>