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
    </mc:Choice>
  </mc:AlternateContent>
  <xr:revisionPtr revIDLastSave="0" documentId="13_ncr:1_{53AFB90F-0876-4B3C-87E2-ECC7BB253A2D}" xr6:coauthVersionLast="47" xr6:coauthVersionMax="47" xr10:uidLastSave="{00000000-0000-0000-0000-000000000000}"/>
  <bookViews>
    <workbookView xWindow="31680" yWindow="2880" windowWidth="23040" windowHeight="122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8" i="12" l="1"/>
  <c r="AA7" i="12"/>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C37" i="10"/>
  <c r="CO36" i="10"/>
  <c r="BE36" i="10"/>
  <c r="C36" i="10"/>
  <c r="CO35" i="10"/>
  <c r="BE35" i="10"/>
  <c r="C35" i="10"/>
  <c r="CO34" i="10"/>
  <c r="BW34" i="10"/>
  <c r="BW35" i="10" s="1"/>
  <c r="BW36" i="10" s="1"/>
  <c r="BW37" i="10" s="1"/>
  <c r="BW38" i="10" s="1"/>
  <c r="BE34" i="10"/>
  <c r="U34" i="10"/>
  <c r="U35" i="10" s="1"/>
  <c r="C34" i="10"/>
  <c r="AM34" i="10" l="1"/>
  <c r="AM35" i="10" s="1"/>
  <c r="AM36" i="10" s="1"/>
  <c r="U36" i="10"/>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<sst xmlns="http://schemas.openxmlformats.org/spreadsheetml/2006/main" count="1170" uniqueCount="577">
  <si>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</si>
  <si>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</si>
  <si>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</si>
  <si>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</si>
  <si>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</si>
  <si>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</si>
  <si>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</si>
  <si>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</si>
  <si>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</si>
  <si>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</si>
  <si>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</si>
  <si>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</si>
  <si>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</si>
  <si>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</si>
  <si>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</si>
  <si>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</si>
  <si>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</si>
  <si>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</si>
  <si>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</si>
  <si>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</si>
  <si>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</si>
  <si>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</si>
  <si>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</si>
  <si>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</si>
  <si>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</si>
  <si>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</si>
  <si>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</si>
  <si>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</si>
  <si>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</si>
  <si>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</si>
  <si>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</si>
  <si>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</si>
  <si>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</si>
  <si>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</si>
  <si>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</si>
  <si>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</si>
  <si>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</si>
  <si>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</si>
  <si>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</si>
  <si>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</si>
  <si>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</si>
  <si>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</si>
  <si>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</si>
  <si>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</si>
  <si>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</si>
  <si>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</si>
  <si>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</si>
  <si>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</si>
  <si>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</si>
  <si>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</si>
  <si>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</si>
  <si>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</si>
  <si>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</si>
  <si>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</si>
  <si>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</si>
  <si>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</si>
  <si>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</si>
  <si>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</si>
  <si>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</si>
  <si>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</si>
  <si>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</si>
  <si>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</si>
  <si>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</si>
  <si>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</si>
  <si>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</si>
  <si>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</si>
  <si>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</si>
  <si>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</si>
  <si>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</si>
  <si>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</si>
  <si>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</si>
  <si>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</si>
  <si>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</si>
  <si>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</si>
  <si>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</si>
  <si>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</si>
  <si>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</si>
  <si>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</si>
  <si>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</si>
  <si>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</si>
  <si>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</si>
  <si>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</si>
  <si>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</si>
  <si>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</si>
  <si>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</si>
  <si>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</si>
  <si>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</si>
  <si>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</si>
  <si>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</si>
  <si>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</si>
  <si>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</si>
  <si>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</si>
  <si>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</si>
  <si>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</si>
  <si>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松田町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</si>
  <si>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</si>
  <si>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</si>
  <si>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</si>
  <si>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</si>
  <si>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</si>
  <si>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</si>
  <si>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</si>
  <si>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</si>
  <si>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</si>
  <si>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</si>
  <si>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</si>
  <si>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</si>
  <si>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</si>
  <si>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</si>
  <si>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</si>
  <si>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</si>
  <si>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</si>
  <si>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</si>
  <si>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</si>
  <si>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</si>
  <si>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</si>
  <si>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</si>
  <si>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</si>
  <si>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</si>
  <si>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</si>
  <si>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</si>
  <si>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</si>
  <si>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</si>
  <si>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</si>
  <si>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</si>
  <si>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</si>
  <si>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</si>
  <si>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</si>
  <si>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</si>
  <si>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</si>
  <si>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</si>
  <si>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</si>
  <si>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</si>
  <si>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</si>
  <si>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</si>
  <si>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</si>
  <si>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</si>
  <si>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</si>
  <si>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</si>
  <si>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</si>
  <si>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</si>
  <si>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</si>
  <si>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</si>
  <si>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</si>
  <si>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</si>
  <si>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</si>
  <si>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</si>
  <si>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</si>
  <si>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</si>
  <si>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</si>
  <si>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</si>
  <si>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</si>
  <si>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</si>
  <si>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</si>
  <si>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</si>
  <si>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</si>
  <si>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</si>
  <si>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</si>
  <si>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</si>
  <si>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</si>
  <si>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</si>
  <si>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</si>
  <si>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</si>
  <si>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</si>
  <si>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</si>
  <si>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</si>
  <si>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</si>
  <si>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</si>
  <si>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</si>
  <si>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</si>
  <si>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</si>
  <si>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</si>
  <si>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</si>
  <si>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</si>
  <si>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</si>
  <si>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</si>
  <si>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</si>
  <si>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</si>
  <si>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</si>
  <si>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</si>
  <si>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</si>
  <si>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</si>
  <si>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</si>
  <si>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</si>
  <si>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</si>
  <si>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</si>
  <si>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</si>
  <si>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</si>
  <si>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</si>
  <si>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</si>
  <si>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</si>
  <si>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</si>
  <si>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</si>
  <si>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</si>
  <si>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</si>
  <si>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</si>
  <si>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</si>
  <si>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</si>
  <si>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</si>
  <si>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</si>
  <si>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</si>
  <si>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</si>
  <si>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</si>
  <si>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神奈川県松田町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</si>
  <si>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</si>
  <si>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</si>
  <si>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</si>
  <si>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</si>
  <si>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</si>
  <si>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</si>
  <si>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</si>
  <si>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</si>
  <si>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</si>
  <si>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</si>
  <si>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</si>
  <si>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</si>
  <si>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</si>
  <si>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</si>
  <si>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</si>
  <si>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</si>
  <si>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</si>
  <si>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</si>
  <si>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</si>
  <si>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</si>
  <si>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</si>
  <si>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</si>
  <si>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</si>
  <si>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</si>
  <si>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</si>
  <si>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</si>
  <si>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</si>
  <si>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</si>
  <si>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</si>
  <si>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</si>
  <si>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</si>
  <si>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</si>
  <si>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</si>
  <si>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</si>
  <si>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</si>
  <si>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</si>
  <si>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</si>
  <si>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</si>
  <si>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</si>
  <si>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</si>
  <si>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</si>
  <si>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</si>
  <si>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</si>
  <si>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</si>
  <si>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</si>
  <si>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</si>
  <si>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</si>
  <si>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</si>
  <si>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</si>
  <si>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</si>
  <si>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</si>
  <si>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</si>
  <si>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</si>
  <si>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</si>
  <si>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</si>
  <si>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</si>
  <si>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</si>
  <si>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</si>
  <si>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</si>
  <si>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</si>
  <si>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</si>
  <si>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</si>
  <si>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</si>
  <si>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</si>
  <si>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</si>
  <si>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</si>
  <si>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</si>
  <si>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</si>
  <si>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</si>
  <si>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</si>
  <si>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</si>
  <si>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</si>
  <si>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</si>
  <si>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</si>
  <si>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</si>
  <si>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</si>
  <si>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</si>
  <si>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</si>
  <si>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</si>
  <si>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</si>
  <si>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</si>
  <si>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</si>
  <si>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</si>
  <si>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</si>
  <si>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</si>
  <si>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</si>
  <si>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</si>
  <si>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</si>
  <si>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</si>
  <si>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</si>
  <si>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</si>
  <si>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</si>
  <si>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</si>
  <si>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</si>
  <si>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</si>
  <si>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</si>
  <si>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</si>
  <si>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</si>
  <si>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</si>
  <si>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</si>
  <si>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</si>
  <si>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</si>
  <si>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</si>
  <si>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</si>
  <si>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</si>
  <si>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</si>
  <si>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</si>
  <si>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</si>
  <si>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</si>
  <si>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</si>
  <si>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</si>
  <si>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</si>
  <si>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</si>
  <si>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</si>
  <si>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</si>
  <si>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</si>
  <si>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</si>
  <si>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</si>
  <si>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</si>
  <si>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</si>
  <si>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</si>
  <si>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</si>
  <si>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</si>
  <si>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</si>
  <si>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</si>
  <si>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</si>
  <si>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</si>
  <si>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</si>
  <si>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</si>
  <si>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</si>
  <si>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</si>
  <si>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</si>
  <si>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</si>
  <si>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</si>
  <si>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</si>
  <si>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</si>
  <si>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</si>
  <si>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</si>
  <si>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</si>
  <si>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</si>
  <si>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</si>
  <si>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</si>
  <si>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</si>
  <si>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</si>
  <si>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</si>
  <si>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</si>
  <si>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</si>
  <si>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</si>
  <si>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</si>
  <si>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</si>
  <si>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神奈川県松田町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</si>
  <si>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</si>
  <si>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</si>
  <si>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</si>
  <si>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</si>
  <si>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</si>
  <si>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</si>
  <si>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</si>
  <si>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</si>
  <si>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</si>
  <si>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</si>
  <si>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</si>
  <si>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</si>
  <si>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</si>
  <si>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</si>
  <si>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</si>
  <si>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</si>
  <si>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</si>
  <si>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</si>
  <si>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</si>
  <si>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</si>
  <si>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用地取得特別会計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</si>
  <si>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</si>
  <si>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</si>
  <si>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</si>
  <si>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</si>
  <si>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</si>
  <si>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</si>
  <si>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</si>
  <si>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</si>
  <si>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</si>
  <si>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</si>
  <si>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</si>
  <si>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</si>
  <si>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</si>
  <si>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</si>
  <si>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国民健康保険診療所事業特別会計</t>
    <phoneticPr fontId="5"/>
  </si>
  <si>
    <t>介護保険事業特別会計</t>
    <phoneticPr fontId="5"/>
  </si>
  <si>
    <t>後期高齢者医療特別会計</t>
    <phoneticPr fontId="5"/>
  </si>
  <si>
    <t>上水道事業会計</t>
    <phoneticPr fontId="5"/>
  </si>
  <si>
    <t>法適用企業</t>
    <phoneticPr fontId="5"/>
  </si>
  <si>
    <t>寄簡易水道事業会計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</si>
  <si>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</si>
  <si>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</si>
  <si>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</si>
  <si>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</si>
  <si>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</si>
  <si>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</si>
  <si>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</si>
  <si>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</si>
  <si>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</si>
  <si>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</si>
  <si>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</si>
  <si>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</si>
  <si>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</si>
  <si>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</si>
  <si>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</si>
  <si>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</si>
  <si>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</si>
  <si>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</si>
  <si>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</si>
  <si>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</si>
  <si>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</si>
  <si>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</si>
  <si>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</si>
  <si>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</si>
  <si>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</si>
  <si>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</si>
  <si>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</si>
  <si>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</si>
  <si>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</si>
  <si>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</si>
  <si>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</si>
  <si>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</si>
  <si>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</si>
  <si>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</si>
  <si>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</si>
  <si>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</si>
  <si>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</si>
  <si>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</si>
  <si>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</si>
  <si>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</si>
  <si>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</si>
  <si>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</si>
  <si>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</si>
  <si>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</si>
  <si>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</si>
  <si>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</si>
  <si>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</si>
  <si>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</si>
  <si>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</si>
  <si>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</si>
  <si>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</si>
  <si>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</si>
  <si>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</si>
  <si>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</si>
  <si>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</si>
  <si>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</si>
  <si>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</si>
  <si>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</si>
  <si>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</si>
  <si>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</si>
  <si>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</si>
  <si>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</si>
  <si>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</si>
  <si>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</si>
  <si>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</si>
  <si>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</si>
  <si>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</si>
  <si>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</si>
  <si>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</si>
  <si>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</si>
  <si>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</si>
  <si>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</si>
  <si>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</si>
  <si>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</si>
  <si>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</si>
  <si>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</si>
  <si>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</si>
  <si>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</si>
  <si>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</si>
  <si>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</si>
  <si>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</si>
  <si>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</si>
  <si>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</si>
  <si>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</si>
  <si>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</si>
  <si>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</si>
  <si>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</si>
  <si>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</si>
  <si>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</si>
  <si>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</si>
  <si>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</si>
  <si>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</si>
  <si>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</si>
  <si>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</si>
  <si>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</si>
  <si>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</si>
  <si>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</si>
  <si>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</si>
  <si>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</si>
  <si>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</si>
  <si>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</si>
  <si>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</si>
  <si>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</si>
  <si>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</si>
  <si>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</si>
  <si>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</si>
  <si>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</si>
  <si>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</si>
  <si>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</si>
  <si>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</si>
  <si>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</si>
  <si>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</si>
  <si>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</si>
  <si>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</si>
  <si>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</si>
  <si>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</si>
  <si>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</si>
  <si>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</si>
  <si>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</si>
  <si>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</si>
  <si>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</si>
  <si>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</si>
  <si>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</si>
  <si>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</si>
  <si>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</si>
  <si>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</si>
  <si>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</si>
  <si>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</si>
  <si>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</si>
  <si>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</si>
  <si>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</si>
  <si>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</si>
  <si>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</si>
  <si>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</si>
  <si>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</si>
  <si>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</si>
  <si>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0.62</t>
  </si>
  <si>
    <t>▲ 3.48</t>
  </si>
  <si>
    <t>▲ 1.93</t>
  </si>
  <si>
    <t>上水道事業会計</t>
  </si>
  <si>
    <t>一般会計</t>
  </si>
  <si>
    <t>介護保険事業特別会計</t>
  </si>
  <si>
    <t>国民健康保険事業特別会計</t>
  </si>
  <si>
    <t>下水道事業会計</t>
  </si>
  <si>
    <t>後期高齢者医療特別会計</t>
  </si>
  <si>
    <t>国民健康保険診療所事業特別会計</t>
  </si>
  <si>
    <t>寄簡易水道事業会計</t>
  </si>
  <si>
    <t>その他会計（赤字）</t>
  </si>
  <si>
    <t>その他会計（黒字）</t>
  </si>
  <si>
    <t>R02</t>
    <phoneticPr fontId="5"/>
  </si>
  <si>
    <t>R03</t>
    <phoneticPr fontId="5"/>
  </si>
  <si>
    <t>R04</t>
    <phoneticPr fontId="5"/>
  </si>
  <si>
    <t>R05</t>
    <phoneticPr fontId="5"/>
  </si>
  <si>
    <t>R06</t>
    <phoneticPr fontId="5"/>
  </si>
  <si>
    <t>-</t>
    <phoneticPr fontId="2"/>
  </si>
  <si>
    <t>新松田駅周辺整備基金</t>
    <rPh sb="0" eb="10">
      <t>シンマツダエキシュウヘンセイビキキン</t>
    </rPh>
    <phoneticPr fontId="5"/>
  </si>
  <si>
    <t>公共施設等整備基金</t>
    <rPh sb="0" eb="9">
      <t>コウキョウシセツトウセイビキキン</t>
    </rPh>
    <phoneticPr fontId="5"/>
  </si>
  <si>
    <t>町営住宅基金</t>
    <rPh sb="0" eb="6">
      <t>チョウエイジュウタクキキン</t>
    </rPh>
    <phoneticPr fontId="5"/>
  </si>
  <si>
    <t>森林環境譲与税基金</t>
    <rPh sb="0" eb="9">
      <t>シンリンカンキョウジョウヨゼイキキン</t>
    </rPh>
    <phoneticPr fontId="5"/>
  </si>
  <si>
    <t>教育施設整備基金</t>
    <rPh sb="0" eb="8">
      <t>キョウイクシセツセイビキキン</t>
    </rPh>
    <phoneticPr fontId="5"/>
  </si>
  <si>
    <t>松田町外二ヶ町組合</t>
    <phoneticPr fontId="2"/>
  </si>
  <si>
    <t>足柄上衛生組合</t>
    <phoneticPr fontId="2"/>
  </si>
  <si>
    <t>足柄東部清掃組合</t>
    <phoneticPr fontId="2"/>
  </si>
  <si>
    <t>松田町外三ケ町組合</t>
    <phoneticPr fontId="2"/>
  </si>
  <si>
    <t>南足柄市外五ケ市町組合</t>
    <phoneticPr fontId="2"/>
  </si>
  <si>
    <t>神奈川県市町村職員退職手当組合</t>
    <phoneticPr fontId="2"/>
  </si>
  <si>
    <t>神奈川県後期高齢者医療広域連合（一般会計）</t>
    <rPh sb="16" eb="20">
      <t>イッパンカイケイ</t>
    </rPh>
    <phoneticPr fontId="2"/>
  </si>
  <si>
    <t>神奈川県後期高齢者医療広域連合（特別会計）</t>
    <rPh sb="16" eb="18">
      <t>トクベツ</t>
    </rPh>
    <rPh sb="18" eb="20">
      <t>カイケイ</t>
    </rPh>
    <phoneticPr fontId="2"/>
  </si>
  <si>
    <t>神奈川県町村情報システム共同事業組合</t>
    <phoneticPr fontId="2"/>
  </si>
  <si>
    <t>有限会社　みやまの里</t>
    <rPh sb="0" eb="4">
      <t>ユウゲンガイシャ</t>
    </rPh>
    <rPh sb="9" eb="10">
      <t>サト</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</si>
  <si>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</si>
  <si>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</si>
  <si>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</si>
  <si>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</si>
  <si>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</si>
  <si>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類似団体と比較して将来負担比率は高い値で推移していたが、近年の計画的な基金の積立等により減少傾向にある。
一方、実質公債費比率は低い値を維持しているものの、大型公共事業に伴う元金償還の開始により今後は微増傾向が見込まれる。
今後も、借入金の本格的な償還による財政負担への影響に注視しながら、持続可能な財政運営を進めていく必要がある。</t>
    <rPh sb="112" eb="114">
      <t>コンゴ</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</si>
  <si>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</si>
  <si>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</si>
  <si>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</si>
  <si>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類似団体と比較して将来負担比率や有形固定資産減価償却率は高い値にあったが、近年の計画的な基金積立等により、将来負担比率は減少傾向にある。
この比率低下により高まった財政的柔軟性を活かし、今後は公共施設の計画的な管理・更新を推進していく必要がある。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</si>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</sst>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4F7F6DD-309C-4DE3-8783-DC5CCAEA198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5594-46BB-88A9-B46FF42CD24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103749</c:v>
                </c:pt>
                <c:pt idx="1">
                  <c:v>199599</c:v>
                </c:pt>
                <c:pt idx="2">
                  <c:v>76521</c:v>
                </c:pt>
                <c:pt idx="3">
                  <c:v>54323</c:v>
                </c:pt>
                <c:pt idx="4">
                  <c:v>65511</c:v>
                </c:pt>
              </c:numCache>
            </c:numRef>
          </c:val>
          <c:smooth val="0"/>
          <c:extLst>
            <c:ext xmlns:c16="http://schemas.microsoft.com/office/drawing/2014/chart" uri="{C3380CC4-5D6E-409C-BE32-E72D297353CC}">
              <c16:uniqueId val="{00000001-5594-46BB-88A9-B46FF42CD24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12.28</c:v>
                </c:pt>
                <c:pt idx="1">
                  <c:v>15.44</c:v>
                </c:pt>
                <c:pt idx="2">
                  <c:v>11.99</c:v>
                </c:pt>
                <c:pt idx="3">
                  <c:v>13.36</c:v>
                </c:pt>
                <c:pt idx="4">
                  <c:v>11.8</c:v>
                </c:pt>
              </c:numCache>
            </c:numRef>
          </c:val>
          <c:extLst>
            <c:ext xmlns:c16="http://schemas.microsoft.com/office/drawing/2014/chart" uri="{C3380CC4-5D6E-409C-BE32-E72D297353CC}">
              <c16:uniqueId val="{00000000-4220-4EC9-ABD2-B6CC9BE8C3B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24.49</c:v>
                </c:pt>
                <c:pt idx="1">
                  <c:v>36.56</c:v>
                </c:pt>
                <c:pt idx="2">
                  <c:v>46.56</c:v>
                </c:pt>
                <c:pt idx="3">
                  <c:v>41.33</c:v>
                </c:pt>
                <c:pt idx="4">
                  <c:v>39.79</c:v>
                </c:pt>
              </c:numCache>
            </c:numRef>
          </c:val>
          <c:extLst>
            <c:ext xmlns:c16="http://schemas.microsoft.com/office/drawing/2014/chart" uri="{C3380CC4-5D6E-409C-BE32-E72D297353CC}">
              <c16:uniqueId val="{00000001-4220-4EC9-ABD2-B6CC9BE8C3B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18.22</c:v>
                </c:pt>
                <c:pt idx="1">
                  <c:v>10.96</c:v>
                </c:pt>
                <c:pt idx="2">
                  <c:v>-0.62</c:v>
                </c:pt>
                <c:pt idx="3">
                  <c:v>-3.48</c:v>
                </c:pt>
                <c:pt idx="4">
                  <c:v>-1.93</c:v>
                </c:pt>
              </c:numCache>
            </c:numRef>
          </c:val>
          <c:smooth val="0"/>
          <c:extLst>
            <c:ext xmlns:c16="http://schemas.microsoft.com/office/drawing/2014/chart" uri="{C3380CC4-5D6E-409C-BE32-E72D297353CC}">
              <c16:uniqueId val="{00000002-4220-4EC9-ABD2-B6CC9BE8C3B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0.76</c:v>
                </c:pt>
                <c:pt idx="2">
                  <c:v>#N/A</c:v>
                </c:pt>
                <c:pt idx="3">
                  <c:v>0.73</c:v>
                </c:pt>
                <c:pt idx="4">
                  <c:v>#N/A</c:v>
                </c:pt>
                <c:pt idx="5">
                  <c:v>0.32</c:v>
                </c:pt>
                <c:pt idx="6">
                  <c:v>#N/A</c:v>
                </c:pt>
                <c:pt idx="7">
                  <c:v>1.46</c:v>
                </c:pt>
                <c:pt idx="8">
                  <c:v>#N/A</c:v>
                </c:pt>
                <c:pt idx="9">
                  <c:v>0</c:v>
                </c:pt>
              </c:numCache>
            </c:numRef>
          </c:val>
          <c:extLst>
            <c:ext xmlns:c16="http://schemas.microsoft.com/office/drawing/2014/chart" uri="{C3380CC4-5D6E-409C-BE32-E72D297353CC}">
              <c16:uniqueId val="{00000000-B864-44A1-90B6-BD4C05B78EC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864-44A1-90B6-BD4C05B78EC5}"/>
            </c:ext>
          </c:extLst>
        </c:ser>
        <c:ser>
          <c:idx val="2"/>
          <c:order val="2"/>
          <c:tx>
            <c:strRef>
              <c:f>データシート!$A$29</c:f>
              <c:strCache>
                <c:ptCount val="1"/>
                <c:pt idx="0">
                  <c:v>寄簡易水道事業会計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0.1</c:v>
                </c:pt>
              </c:numCache>
            </c:numRef>
          </c:val>
          <c:extLst>
            <c:ext xmlns:c16="http://schemas.microsoft.com/office/drawing/2014/chart" uri="{C3380CC4-5D6E-409C-BE32-E72D297353CC}">
              <c16:uniqueId val="{00000002-B864-44A1-90B6-BD4C05B78EC5}"/>
            </c:ext>
          </c:extLst>
        </c:ser>
        <c:ser>
          <c:idx val="3"/>
          <c:order val="3"/>
          <c:tx>
            <c:strRef>
              <c:f>データシート!$A$30</c:f>
              <c:strCache>
                <c:ptCount val="1"/>
                <c:pt idx="0">
                  <c:v>国民健康保険診療所事業特別会計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0.56999999999999995</c:v>
                </c:pt>
                <c:pt idx="2">
                  <c:v>#N/A</c:v>
                </c:pt>
                <c:pt idx="3">
                  <c:v>0.38</c:v>
                </c:pt>
                <c:pt idx="4">
                  <c:v>#N/A</c:v>
                </c:pt>
                <c:pt idx="5">
                  <c:v>0.17</c:v>
                </c:pt>
                <c:pt idx="6">
                  <c:v>#N/A</c:v>
                </c:pt>
                <c:pt idx="7">
                  <c:v>0.16</c:v>
                </c:pt>
                <c:pt idx="8">
                  <c:v>#N/A</c:v>
                </c:pt>
                <c:pt idx="9">
                  <c:v>0.14000000000000001</c:v>
                </c:pt>
              </c:numCache>
            </c:numRef>
          </c:val>
          <c:extLst>
            <c:ext xmlns:c16="http://schemas.microsoft.com/office/drawing/2014/chart" uri="{C3380CC4-5D6E-409C-BE32-E72D297353CC}">
              <c16:uniqueId val="{00000003-B864-44A1-90B6-BD4C05B78EC5}"/>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0.15</c:v>
                </c:pt>
                <c:pt idx="2">
                  <c:v>#N/A</c:v>
                </c:pt>
                <c:pt idx="3">
                  <c:v>0.16</c:v>
                </c:pt>
                <c:pt idx="4">
                  <c:v>#N/A</c:v>
                </c:pt>
                <c:pt idx="5">
                  <c:v>0.38</c:v>
                </c:pt>
                <c:pt idx="6">
                  <c:v>#N/A</c:v>
                </c:pt>
                <c:pt idx="7">
                  <c:v>0.19</c:v>
                </c:pt>
                <c:pt idx="8">
                  <c:v>#N/A</c:v>
                </c:pt>
                <c:pt idx="9">
                  <c:v>0.42</c:v>
                </c:pt>
              </c:numCache>
            </c:numRef>
          </c:val>
          <c:extLst>
            <c:ext xmlns:c16="http://schemas.microsoft.com/office/drawing/2014/chart" uri="{C3380CC4-5D6E-409C-BE32-E72D297353CC}">
              <c16:uniqueId val="{00000004-B864-44A1-90B6-BD4C05B78EC5}"/>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0.81</c:v>
                </c:pt>
              </c:numCache>
            </c:numRef>
          </c:val>
          <c:extLst>
            <c:ext xmlns:c16="http://schemas.microsoft.com/office/drawing/2014/chart" uri="{C3380CC4-5D6E-409C-BE32-E72D297353CC}">
              <c16:uniqueId val="{00000005-B864-44A1-90B6-BD4C05B78EC5}"/>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2.56</c:v>
                </c:pt>
                <c:pt idx="2">
                  <c:v>#N/A</c:v>
                </c:pt>
                <c:pt idx="3">
                  <c:v>1.82</c:v>
                </c:pt>
                <c:pt idx="4">
                  <c:v>#N/A</c:v>
                </c:pt>
                <c:pt idx="5">
                  <c:v>1.38</c:v>
                </c:pt>
                <c:pt idx="6">
                  <c:v>#N/A</c:v>
                </c:pt>
                <c:pt idx="7">
                  <c:v>1.06</c:v>
                </c:pt>
                <c:pt idx="8">
                  <c:v>#N/A</c:v>
                </c:pt>
                <c:pt idx="9">
                  <c:v>0.84</c:v>
                </c:pt>
              </c:numCache>
            </c:numRef>
          </c:val>
          <c:extLst>
            <c:ext xmlns:c16="http://schemas.microsoft.com/office/drawing/2014/chart" uri="{C3380CC4-5D6E-409C-BE32-E72D297353CC}">
              <c16:uniqueId val="{00000006-B864-44A1-90B6-BD4C05B78EC5}"/>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2.2200000000000002</c:v>
                </c:pt>
                <c:pt idx="2">
                  <c:v>#N/A</c:v>
                </c:pt>
                <c:pt idx="3">
                  <c:v>1.57</c:v>
                </c:pt>
                <c:pt idx="4">
                  <c:v>#N/A</c:v>
                </c:pt>
                <c:pt idx="5">
                  <c:v>2.65</c:v>
                </c:pt>
                <c:pt idx="6">
                  <c:v>#N/A</c:v>
                </c:pt>
                <c:pt idx="7">
                  <c:v>2.52</c:v>
                </c:pt>
                <c:pt idx="8">
                  <c:v>#N/A</c:v>
                </c:pt>
                <c:pt idx="9">
                  <c:v>2.35</c:v>
                </c:pt>
              </c:numCache>
            </c:numRef>
          </c:val>
          <c:extLst>
            <c:ext xmlns:c16="http://schemas.microsoft.com/office/drawing/2014/chart" uri="{C3380CC4-5D6E-409C-BE32-E72D297353CC}">
              <c16:uniqueId val="{00000007-B864-44A1-90B6-BD4C05B78EC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12.28</c:v>
                </c:pt>
                <c:pt idx="2">
                  <c:v>#N/A</c:v>
                </c:pt>
                <c:pt idx="3">
                  <c:v>15.43</c:v>
                </c:pt>
                <c:pt idx="4">
                  <c:v>#N/A</c:v>
                </c:pt>
                <c:pt idx="5">
                  <c:v>11.98</c:v>
                </c:pt>
                <c:pt idx="6">
                  <c:v>#N/A</c:v>
                </c:pt>
                <c:pt idx="7">
                  <c:v>13.35</c:v>
                </c:pt>
                <c:pt idx="8">
                  <c:v>#N/A</c:v>
                </c:pt>
                <c:pt idx="9">
                  <c:v>11.8</c:v>
                </c:pt>
              </c:numCache>
            </c:numRef>
          </c:val>
          <c:extLst>
            <c:ext xmlns:c16="http://schemas.microsoft.com/office/drawing/2014/chart" uri="{C3380CC4-5D6E-409C-BE32-E72D297353CC}">
              <c16:uniqueId val="{00000008-B864-44A1-90B6-BD4C05B78EC5}"/>
            </c:ext>
          </c:extLst>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15.24</c:v>
                </c:pt>
                <c:pt idx="2">
                  <c:v>#N/A</c:v>
                </c:pt>
                <c:pt idx="3">
                  <c:v>14.59</c:v>
                </c:pt>
                <c:pt idx="4">
                  <c:v>#N/A</c:v>
                </c:pt>
                <c:pt idx="5">
                  <c:v>15.72</c:v>
                </c:pt>
                <c:pt idx="6">
                  <c:v>#N/A</c:v>
                </c:pt>
                <c:pt idx="7">
                  <c:v>15.1</c:v>
                </c:pt>
                <c:pt idx="8">
                  <c:v>#N/A</c:v>
                </c:pt>
                <c:pt idx="9">
                  <c:v>12.95</c:v>
                </c:pt>
              </c:numCache>
            </c:numRef>
          </c:val>
          <c:extLst>
            <c:ext xmlns:c16="http://schemas.microsoft.com/office/drawing/2014/chart" uri="{C3380CC4-5D6E-409C-BE32-E72D297353CC}">
              <c16:uniqueId val="{00000009-B864-44A1-90B6-BD4C05B78EC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329</c:v>
                </c:pt>
                <c:pt idx="5">
                  <c:v>327</c:v>
                </c:pt>
                <c:pt idx="8">
                  <c:v>335</c:v>
                </c:pt>
                <c:pt idx="11">
                  <c:v>324</c:v>
                </c:pt>
                <c:pt idx="14">
                  <c:v>325</c:v>
                </c:pt>
              </c:numCache>
            </c:numRef>
          </c:val>
          <c:extLst>
            <c:ext xmlns:c16="http://schemas.microsoft.com/office/drawing/2014/chart" uri="{C3380CC4-5D6E-409C-BE32-E72D297353CC}">
              <c16:uniqueId val="{00000000-39EE-4F5C-B7DA-E18BF4B2D1B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9EE-4F5C-B7DA-E18BF4B2D1B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c:v>
                </c:pt>
                <c:pt idx="3">
                  <c:v>4</c:v>
                </c:pt>
                <c:pt idx="6">
                  <c:v>5</c:v>
                </c:pt>
                <c:pt idx="9">
                  <c:v>5</c:v>
                </c:pt>
                <c:pt idx="12">
                  <c:v>5</c:v>
                </c:pt>
              </c:numCache>
            </c:numRef>
          </c:val>
          <c:extLst>
            <c:ext xmlns:c16="http://schemas.microsoft.com/office/drawing/2014/chart" uri="{C3380CC4-5D6E-409C-BE32-E72D297353CC}">
              <c16:uniqueId val="{00000002-39EE-4F5C-B7DA-E18BF4B2D1B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9EE-4F5C-B7DA-E18BF4B2D1B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98</c:v>
                </c:pt>
                <c:pt idx="3">
                  <c:v>94</c:v>
                </c:pt>
                <c:pt idx="6">
                  <c:v>92</c:v>
                </c:pt>
                <c:pt idx="9">
                  <c:v>69</c:v>
                </c:pt>
                <c:pt idx="12">
                  <c:v>73</c:v>
                </c:pt>
              </c:numCache>
            </c:numRef>
          </c:val>
          <c:extLst>
            <c:ext xmlns:c16="http://schemas.microsoft.com/office/drawing/2014/chart" uri="{C3380CC4-5D6E-409C-BE32-E72D297353CC}">
              <c16:uniqueId val="{00000004-39EE-4F5C-B7DA-E18BF4B2D1B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9EE-4F5C-B7DA-E18BF4B2D1B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9EE-4F5C-B7DA-E18BF4B2D1B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388</c:v>
                </c:pt>
                <c:pt idx="3">
                  <c:v>399</c:v>
                </c:pt>
                <c:pt idx="6">
                  <c:v>429</c:v>
                </c:pt>
                <c:pt idx="9">
                  <c:v>442</c:v>
                </c:pt>
                <c:pt idx="12">
                  <c:v>448</c:v>
                </c:pt>
              </c:numCache>
            </c:numRef>
          </c:val>
          <c:extLst>
            <c:ext xmlns:c16="http://schemas.microsoft.com/office/drawing/2014/chart" uri="{C3380CC4-5D6E-409C-BE32-E72D297353CC}">
              <c16:uniqueId val="{00000007-39EE-4F5C-B7DA-E18BF4B2D1B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161</c:v>
                </c:pt>
                <c:pt idx="2">
                  <c:v>#N/A</c:v>
                </c:pt>
                <c:pt idx="3">
                  <c:v>#N/A</c:v>
                </c:pt>
                <c:pt idx="4">
                  <c:v>170</c:v>
                </c:pt>
                <c:pt idx="5">
                  <c:v>#N/A</c:v>
                </c:pt>
                <c:pt idx="6">
                  <c:v>#N/A</c:v>
                </c:pt>
                <c:pt idx="7">
                  <c:v>191</c:v>
                </c:pt>
                <c:pt idx="8">
                  <c:v>#N/A</c:v>
                </c:pt>
                <c:pt idx="9">
                  <c:v>#N/A</c:v>
                </c:pt>
                <c:pt idx="10">
                  <c:v>192</c:v>
                </c:pt>
                <c:pt idx="11">
                  <c:v>#N/A</c:v>
                </c:pt>
                <c:pt idx="12">
                  <c:v>#N/A</c:v>
                </c:pt>
                <c:pt idx="13">
                  <c:v>201</c:v>
                </c:pt>
                <c:pt idx="14">
                  <c:v>#N/A</c:v>
                </c:pt>
              </c:numCache>
            </c:numRef>
          </c:val>
          <c:smooth val="0"/>
          <c:extLst>
            <c:ext xmlns:c16="http://schemas.microsoft.com/office/drawing/2014/chart" uri="{C3380CC4-5D6E-409C-BE32-E72D297353CC}">
              <c16:uniqueId val="{00000008-39EE-4F5C-B7DA-E18BF4B2D1B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3968</c:v>
                </c:pt>
                <c:pt idx="5">
                  <c:v>4373</c:v>
                </c:pt>
                <c:pt idx="8">
                  <c:v>4341</c:v>
                </c:pt>
                <c:pt idx="11">
                  <c:v>4161</c:v>
                </c:pt>
                <c:pt idx="14">
                  <c:v>4002</c:v>
                </c:pt>
              </c:numCache>
            </c:numRef>
          </c:val>
          <c:extLst>
            <c:ext xmlns:c16="http://schemas.microsoft.com/office/drawing/2014/chart" uri="{C3380CC4-5D6E-409C-BE32-E72D297353CC}">
              <c16:uniqueId val="{00000000-6C1B-4DA4-A178-E1AA4E39621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6C1B-4DA4-A178-E1AA4E39621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1518</c:v>
                </c:pt>
                <c:pt idx="5">
                  <c:v>2140</c:v>
                </c:pt>
                <c:pt idx="8">
                  <c:v>2561</c:v>
                </c:pt>
                <c:pt idx="11">
                  <c:v>2776</c:v>
                </c:pt>
                <c:pt idx="14">
                  <c:v>2964</c:v>
                </c:pt>
              </c:numCache>
            </c:numRef>
          </c:val>
          <c:extLst>
            <c:ext xmlns:c16="http://schemas.microsoft.com/office/drawing/2014/chart" uri="{C3380CC4-5D6E-409C-BE32-E72D297353CC}">
              <c16:uniqueId val="{00000002-6C1B-4DA4-A178-E1AA4E39621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C1B-4DA4-A178-E1AA4E39621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C1B-4DA4-A178-E1AA4E39621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C1B-4DA4-A178-E1AA4E39621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974</c:v>
                </c:pt>
                <c:pt idx="3">
                  <c:v>893</c:v>
                </c:pt>
                <c:pt idx="6">
                  <c:v>856</c:v>
                </c:pt>
                <c:pt idx="9">
                  <c:v>855</c:v>
                </c:pt>
                <c:pt idx="12">
                  <c:v>819</c:v>
                </c:pt>
              </c:numCache>
            </c:numRef>
          </c:val>
          <c:extLst>
            <c:ext xmlns:c16="http://schemas.microsoft.com/office/drawing/2014/chart" uri="{C3380CC4-5D6E-409C-BE32-E72D297353CC}">
              <c16:uniqueId val="{00000006-6C1B-4DA4-A178-E1AA4E39621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6C1B-4DA4-A178-E1AA4E39621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916</c:v>
                </c:pt>
                <c:pt idx="3">
                  <c:v>859</c:v>
                </c:pt>
                <c:pt idx="6">
                  <c:v>785</c:v>
                </c:pt>
                <c:pt idx="9">
                  <c:v>763</c:v>
                </c:pt>
                <c:pt idx="12">
                  <c:v>848</c:v>
                </c:pt>
              </c:numCache>
            </c:numRef>
          </c:val>
          <c:extLst>
            <c:ext xmlns:c16="http://schemas.microsoft.com/office/drawing/2014/chart" uri="{C3380CC4-5D6E-409C-BE32-E72D297353CC}">
              <c16:uniqueId val="{00000008-6C1B-4DA4-A178-E1AA4E39621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135</c:v>
                </c:pt>
                <c:pt idx="3">
                  <c:v>131</c:v>
                </c:pt>
                <c:pt idx="6">
                  <c:v>126</c:v>
                </c:pt>
                <c:pt idx="9">
                  <c:v>121</c:v>
                </c:pt>
                <c:pt idx="12">
                  <c:v>117</c:v>
                </c:pt>
              </c:numCache>
            </c:numRef>
          </c:val>
          <c:extLst>
            <c:ext xmlns:c16="http://schemas.microsoft.com/office/drawing/2014/chart" uri="{C3380CC4-5D6E-409C-BE32-E72D297353CC}">
              <c16:uniqueId val="{00000009-6C1B-4DA4-A178-E1AA4E39621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4790</c:v>
                </c:pt>
                <c:pt idx="3">
                  <c:v>5631</c:v>
                </c:pt>
                <c:pt idx="6">
                  <c:v>5604</c:v>
                </c:pt>
                <c:pt idx="9">
                  <c:v>5405</c:v>
                </c:pt>
                <c:pt idx="12">
                  <c:v>5204</c:v>
                </c:pt>
              </c:numCache>
            </c:numRef>
          </c:val>
          <c:extLst>
            <c:ext xmlns:c16="http://schemas.microsoft.com/office/drawing/2014/chart" uri="{C3380CC4-5D6E-409C-BE32-E72D297353CC}">
              <c16:uniqueId val="{0000000A-6C1B-4DA4-A178-E1AA4E39621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1329</c:v>
                </c:pt>
                <c:pt idx="2">
                  <c:v>#N/A</c:v>
                </c:pt>
                <c:pt idx="3">
                  <c:v>#N/A</c:v>
                </c:pt>
                <c:pt idx="4">
                  <c:v>1001</c:v>
                </c:pt>
                <c:pt idx="5">
                  <c:v>#N/A</c:v>
                </c:pt>
                <c:pt idx="6">
                  <c:v>#N/A</c:v>
                </c:pt>
                <c:pt idx="7">
                  <c:v>469</c:v>
                </c:pt>
                <c:pt idx="8">
                  <c:v>#N/A</c:v>
                </c:pt>
                <c:pt idx="9">
                  <c:v>#N/A</c:v>
                </c:pt>
                <c:pt idx="10">
                  <c:v>208</c:v>
                </c:pt>
                <c:pt idx="11">
                  <c:v>#N/A</c:v>
                </c:pt>
                <c:pt idx="12">
                  <c:v>#N/A</c:v>
                </c:pt>
                <c:pt idx="13">
                  <c:v>22</c:v>
                </c:pt>
                <c:pt idx="14">
                  <c:v>#N/A</c:v>
                </c:pt>
              </c:numCache>
            </c:numRef>
          </c:val>
          <c:smooth val="0"/>
          <c:extLst>
            <c:ext xmlns:c16="http://schemas.microsoft.com/office/drawing/2014/chart" uri="{C3380CC4-5D6E-409C-BE32-E72D297353CC}">
              <c16:uniqueId val="{0000000B-6C1B-4DA4-A178-E1AA4E39621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1496</c:v>
                </c:pt>
                <c:pt idx="1">
                  <c:v>1336</c:v>
                </c:pt>
                <c:pt idx="2">
                  <c:v>1333</c:v>
                </c:pt>
              </c:numCache>
            </c:numRef>
          </c:val>
          <c:extLst>
            <c:ext xmlns:c16="http://schemas.microsoft.com/office/drawing/2014/chart" uri="{C3380CC4-5D6E-409C-BE32-E72D297353CC}">
              <c16:uniqueId val="{00000000-03FD-4DA1-B464-2DF141AA7F3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c:v>
                </c:pt>
                <c:pt idx="1">
                  <c:v>18</c:v>
                </c:pt>
                <c:pt idx="2">
                  <c:v>32</c:v>
                </c:pt>
              </c:numCache>
            </c:numRef>
          </c:val>
          <c:extLst>
            <c:ext xmlns:c16="http://schemas.microsoft.com/office/drawing/2014/chart" uri="{C3380CC4-5D6E-409C-BE32-E72D297353CC}">
              <c16:uniqueId val="{00000001-03FD-4DA1-B464-2DF141AA7F3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498</c:v>
                </c:pt>
                <c:pt idx="1">
                  <c:v>885</c:v>
                </c:pt>
                <c:pt idx="2">
                  <c:v>1072</c:v>
                </c:pt>
              </c:numCache>
            </c:numRef>
          </c:val>
          <c:extLst>
            <c:ext xmlns:c16="http://schemas.microsoft.com/office/drawing/2014/chart" uri="{C3380CC4-5D6E-409C-BE32-E72D297353CC}">
              <c16:uniqueId val="{00000002-03FD-4DA1-B464-2DF141AA7F3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{247B3B94-981C-467B-A737-B6DD211CEBB2}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E6B-4296-A6C4-EA85208F31E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{7B27F82B-7CF1-437B-B3C6-13D47730E897}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E6B-4296-A6C4-EA85208F31E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{2AC9AD13-C2E2-4396-A596-AEFC4EC6A12D}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E6B-4296-A6C4-EA85208F31E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{FA168EAA-43FA-4738-934B-DA5A254F16A9}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E6B-4296-A6C4-EA85208F31E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{C2D86250-E241-4A2B-A04D-701F58BC5AD5}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E6B-4296-A6C4-EA85208F31E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{378F61BC-4E3D-4EC6-AE7F-8D59C2A042C3}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E6B-4296-A6C4-EA85208F31E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{F8138FAE-F043-4854-8D8B-DCF3A39E0854}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E6B-4296-A6C4-EA85208F31E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{9A0CB4C5-F891-4AEA-802E-B5FE2792F135}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E6B-4296-A6C4-EA85208F31E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{2F43DAB3-8EFF-458B-8E3F-7FB1A2927F7A}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E6B-4296-A6C4-EA85208F31E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71.5</c:v>
                </c:pt>
                <c:pt idx="8">
                  <c:v>70.3</c:v>
                </c:pt>
                <c:pt idx="16">
                  <c:v>64.8</c:v>
                </c:pt>
                <c:pt idx="24">
                  <c:v>67.2</c:v>
                </c:pt>
                <c:pt idx="32">
                  <c:v>67.5</c:v>
                </c:pt>
              </c:numCache>
            </c:numRef>
          </c:xVal>
          <c:yVal>
            <c:numRef>
              <c:f>公会計指標分析・財政指標組合せ分析表!$BP$51:$DC$51</c:f>
              <c:numCache>
                <c:formatCode>#,##0.0;"▲ "#,##0.0</c:formatCode>
                <c:ptCount val="40"/>
                <c:pt idx="0">
                  <c:v>49.2</c:v>
                </c:pt>
                <c:pt idx="8">
                  <c:v>33.9</c:v>
                </c:pt>
                <c:pt idx="16">
                  <c:v>16.3</c:v>
                </c:pt>
                <c:pt idx="24">
                  <c:v>7.1</c:v>
                </c:pt>
                <c:pt idx="32">
                  <c:v>0.7</c:v>
                </c:pt>
              </c:numCache>
            </c:numRef>
          </c:yVal>
          <c:smooth val="0"/>
          <c:extLst>
            <c:ext xmlns:c16="http://schemas.microsoft.com/office/drawing/2014/chart" uri="{C3380CC4-5D6E-409C-BE32-E72D297353CC}">
              <c16:uniqueId val="{00000009-0E6B-4296-A6C4-EA85208F31E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{CCCB987F-FE49-4E21-BE4D-B89BBC3DDF02}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E6B-4296-A6C4-EA85208F31E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{55FABC8A-F918-4B21-9D3E-AFA290D1AC0D}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E6B-4296-A6C4-EA85208F31E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{34065E61-FB41-4B5F-8C3B-B7425E39C0F9}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E6B-4296-A6C4-EA85208F31E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{F413EA31-EE18-4B10-9FC8-7672E64B658A}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E6B-4296-A6C4-EA85208F31E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{6DF35CE6-BFF6-4594-88FC-91D3EC5D7238}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E6B-4296-A6C4-EA85208F31E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{2B2852DC-B595-422B-99C8-735B9A8ED7C3}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E6B-4296-A6C4-EA85208F31E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{1D26EDE1-0B2D-4F92-9F93-0C39FDECA21A}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E6B-4296-A6C4-EA85208F31E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{AA481571-93E4-4BF1-970A-017E9A7A29B2}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E6B-4296-A6C4-EA85208F31E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{0126EEA9-0AE2-4FEF-96F6-84C02052D056}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E6B-4296-A6C4-EA85208F31E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0E6B-4296-A6C4-EA85208F31E2}"/>
            </c:ext>
          </c:extLst>
        </c:ser>
        <c:dLbls>
          <c:showLegendKey val="0"/>
          <c:showVal val="1"/>
          <c:showCatName val="0"/>
          <c:showSerName val="0"/>
          <c:showPercent val="0"/>
          <c:showBubbleSize val="0"/>
        </c:dLbls>
        <c:axId val="46179840"/>
        <c:axId val="46181760"/>
      </c:scatterChart>
      <c:valAx>
        <c:axId val="46179840"/>
        <c:scaling>
          <c:orientation val="maxMin"/>
          <c:max val="73"/>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{A8C9100F-9305-4663-9835-AEBE5075C505}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763-4A2A-8FA4-141B5EAC5A8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{907DAC58-A005-4B39-890E-2AE120C2391D}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763-4A2A-8FA4-141B5EAC5A8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{7CE1CB82-9AC1-4C8F-AF3C-CB84AB279DB4}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763-4A2A-8FA4-141B5EAC5A8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{4C9BF097-DF30-4517-85E9-707BF2DB3FCB}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763-4A2A-8FA4-141B5EAC5A8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{4318BED7-EA65-471D-A223-BD24B2C78CFC}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763-4A2A-8FA4-141B5EAC5A8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{534B79A2-0841-4EE8-AF7E-EB11BFB14C7D}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763-4A2A-8FA4-141B5EAC5A8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{915E2B93-94CC-43E6-B2FA-A4BE38D65906}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763-4A2A-8FA4-141B5EAC5A8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{B0EFEBA3-6F3A-43E6-917A-12AA7926F4B8}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763-4A2A-8FA4-141B5EAC5A8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{5DFCE9D6-BA11-4130-83D4-830BE1165048}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763-4A2A-8FA4-141B5EAC5A8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5.5</c:v>
                </c:pt>
                <c:pt idx="8">
                  <c:v>5.7</c:v>
                </c:pt>
                <c:pt idx="16">
                  <c:v>6.1</c:v>
                </c:pt>
                <c:pt idx="24">
                  <c:v>6.3</c:v>
                </c:pt>
                <c:pt idx="32">
                  <c:v>6.6</c:v>
                </c:pt>
              </c:numCache>
            </c:numRef>
          </c:xVal>
          <c:yVal>
            <c:numRef>
              <c:f>公会計指標分析・財政指標組合せ分析表!$BP$73:$DC$73</c:f>
              <c:numCache>
                <c:formatCode>#,##0.0;"▲ "#,##0.0</c:formatCode>
                <c:ptCount val="40"/>
                <c:pt idx="0">
                  <c:v>49.2</c:v>
                </c:pt>
                <c:pt idx="8">
                  <c:v>33.9</c:v>
                </c:pt>
                <c:pt idx="16">
                  <c:v>16.3</c:v>
                </c:pt>
                <c:pt idx="24">
                  <c:v>7.1</c:v>
                </c:pt>
                <c:pt idx="32">
                  <c:v>0.7</c:v>
                </c:pt>
              </c:numCache>
            </c:numRef>
          </c:yVal>
          <c:smooth val="0"/>
          <c:extLst>
            <c:ext xmlns:c16="http://schemas.microsoft.com/office/drawing/2014/chart" uri="{C3380CC4-5D6E-409C-BE32-E72D297353CC}">
              <c16:uniqueId val="{00000009-6763-4A2A-8FA4-141B5EAC5A8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{D764669C-7921-4683-8CD4-0A31EE3D79B5}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763-4A2A-8FA4-141B5EAC5A8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{0A9CC694-A10C-4FDB-BD32-33F63D03BF57}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763-4A2A-8FA4-141B5EAC5A8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{D2A7EB49-F579-4642-B21E-C98050EA66DD}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763-4A2A-8FA4-141B5EAC5A8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{DA25F0A2-FE92-450E-A4D8-39135DA2F272}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763-4A2A-8FA4-141B5EAC5A8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{6FF6BD77-3F22-4A69-BCCB-BD78C21D9850}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763-4A2A-8FA4-141B5EAC5A89}"/>
                </c:ext>
              </c:extLst>
            </c:dLbl>
            <c:dLbl>
              <c:idx val="8"/>
              <c:layout>
                <c:manualLayout>
                  <c:x val="0"/>
                  <c:y val="3.6497187834567545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{9F49CFD7-C751-420E-B6F2-9B1281F09770}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763-4A2A-8FA4-141B5EAC5A89}"/>
                </c:ext>
              </c:extLst>
            </c:dLbl>
            <c:dLbl>
              <c:idx val="16"/>
              <c:layout>
                <c:manualLayout>
                  <c:x val="0"/>
                  <c:y val="-3.86058837994475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{04B4CEE9-4CB3-4532-8C23-9B6FF5D4F8FD}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763-4A2A-8FA4-141B5EAC5A89}"/>
                </c:ext>
              </c:extLst>
            </c:dLbl>
            <c:dLbl>
              <c:idx val="24"/>
              <c:layout>
                <c:manualLayout>
                  <c:x val="0"/>
                  <c:y val="3.639906514593052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{833BD0C2-F0A1-4E6E-A9CF-786B2F4FE400}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763-4A2A-8FA4-141B5EAC5A89}"/>
                </c:ext>
              </c:extLst>
            </c:dLbl>
            <c:dLbl>
              <c:idx val="32"/>
              <c:layout>
                <c:manualLayout>
                  <c:x val="0"/>
                  <c:y val="-1.4423863985857032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{99EDAA75-8600-4E48-A3BB-3C143BCF6C7A}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763-4A2A-8FA4-141B5EAC5A8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6763-4A2A-8FA4-141B5EAC5A89}"/>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神奈川県松田町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10,419
10,253
37.75
6,039,732
5,535,865
395,466
3,350,485
5,203,666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神奈川県内の他市町村と</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比較す</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ると、企業</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数</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が少ないことなどから、令和</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６</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年度は県平均より</a:t>
          </a:r>
          <a:r>
            <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0.29</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ポイント下回っている</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。一方、</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全国平均と比較</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すると</a:t>
          </a:r>
          <a:r>
            <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0.06</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ポイント上回っている。類似団体内でも上位に位置している</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ものの</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、将来的には税収の減少が見込まれることから、町税の徴収強化等により歳入の確保に努める。</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135996</xdr:rowOff>
    </xdr:from>
    <xdr:to>
      <xdr:col>23</xdr:col>
      <xdr:colOff>133350</xdr:colOff>
      <xdr:row>42</xdr:row>
      <xdr:rowOff>135996</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3368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135996</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306733"/>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120773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75671</xdr:rowOff>
    </xdr:from>
    <xdr:to>
      <xdr:col>15</xdr:col>
      <xdr:colOff>82550</xdr:colOff>
      <xdr:row>42</xdr:row>
      <xdr:rowOff>105833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276571"/>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120773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35454</xdr:rowOff>
    </xdr:from>
    <xdr:to>
      <xdr:col>11</xdr:col>
      <xdr:colOff>31750</xdr:colOff>
      <xdr:row>42</xdr:row>
      <xdr:rowOff>75671</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236354"/>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85196</xdr:rowOff>
    </xdr:from>
    <xdr:to>
      <xdr:col>23</xdr:col>
      <xdr:colOff>184150</xdr:colOff>
      <xdr:row>43</xdr:row>
      <xdr:rowOff>15346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28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101723</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131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85196</xdr:rowOff>
    </xdr:from>
    <xdr:to>
      <xdr:col>19</xdr:col>
      <xdr:colOff>184150</xdr:colOff>
      <xdr:row>43</xdr:row>
      <xdr:rowOff>15346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28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25523</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054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24871</xdr:rowOff>
    </xdr:from>
    <xdr:to>
      <xdr:col>11</xdr:col>
      <xdr:colOff>82550</xdr:colOff>
      <xdr:row>42</xdr:row>
      <xdr:rowOff>126471</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22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136648</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994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156104</xdr:rowOff>
    </xdr:from>
    <xdr:to>
      <xdr:col>7</xdr:col>
      <xdr:colOff>31750</xdr:colOff>
      <xdr:row>42</xdr:row>
      <xdr:rowOff>86254</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18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96431</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95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25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令和３年度は普通交付税及び地方消費税交付金の増により減少し</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た。</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令和４年度は普通交付税及び法人税割の減や公債費の増により</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再び</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増加した。令和５年度は普通交付税及び法人税割の増により経常一般財源は</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増加したものの</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給与改定に伴う</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人件費</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の増</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や扶助費の増により増加した。</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令和６年度は</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普通交付税</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法人税割の増</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などにより</a:t>
          </a:r>
          <a:r>
            <a:rPr kumimoji="1" lang="en-US"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0.4</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ポイント減少した。</a:t>
          </a:r>
          <a:endParaRPr kumimoji="1" lang="en-US" altLang="ja-JP" sz="1200" b="0" i="0" baseline="0">
            <a:solidFill>
              <a:schemeClr val="dk1"/>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今後</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は</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人件費</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及び</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扶助費</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の増加に加え、</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物価高騰等による経常経費の増加が見込まれる</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ことから</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事業の廃止も含めた見直しを進め</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、経常経費の削減</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に取り組む</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a:t>
          </a:r>
          <a:endParaRPr lang="ja-JP" altLang="ja-JP" sz="1200">
            <a:effectLst/>
            <a:latin typeface="BIZ UDPゴシック" panose="020B0400000000000000" pitchFamily="50" charset="-128"/>
            <a:ea typeface="BIZ UDPゴシック" panose="020B0400000000000000"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8679</xdr:rowOff>
    </xdr:from>
    <xdr:to>
      <xdr:col>23</xdr:col>
      <xdr:colOff>133350</xdr:colOff>
      <xdr:row>65</xdr:row>
      <xdr:rowOff>24765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152929"/>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91652</xdr:rowOff>
    </xdr:from>
    <xdr:to>
      <xdr:col>19</xdr:col>
      <xdr:colOff>133350</xdr:colOff>
      <xdr:row>65</xdr:row>
      <xdr:rowOff>24765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064452"/>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45931</xdr:rowOff>
    </xdr:from>
    <xdr:to>
      <xdr:col>15</xdr:col>
      <xdr:colOff>82550</xdr:colOff>
      <xdr:row>64</xdr:row>
      <xdr:rowOff>91652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847281"/>
          <a:ext cx="889000" cy="2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45931</xdr:rowOff>
    </xdr:from>
    <xdr:to>
      <xdr:col>11</xdr:col>
      <xdr:colOff>31750</xdr:colOff>
      <xdr:row>64</xdr:row>
      <xdr:rowOff>91652</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847281"/>
          <a:ext cx="889000" cy="2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129329</xdr:rowOff>
    </xdr:from>
    <xdr:to>
      <xdr:col>23</xdr:col>
      <xdr:colOff>184150</xdr:colOff>
      <xdr:row>65</xdr:row>
      <xdr:rowOff>59479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10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145856</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947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145415</xdr:rowOff>
    </xdr:from>
    <xdr:to>
      <xdr:col>19</xdr:col>
      <xdr:colOff>184150</xdr:colOff>
      <xdr:row>65</xdr:row>
      <xdr:rowOff>75565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60342</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04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40852</xdr:rowOff>
    </xdr:from>
    <xdr:to>
      <xdr:col>15</xdr:col>
      <xdr:colOff>133350</xdr:colOff>
      <xdr:row>64</xdr:row>
      <xdr:rowOff>142452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1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152629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782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166581</xdr:rowOff>
    </xdr:from>
    <xdr:to>
      <xdr:col>11</xdr:col>
      <xdr:colOff>82550</xdr:colOff>
      <xdr:row>63</xdr:row>
      <xdr:rowOff>96731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79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106908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565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40852</xdr:rowOff>
    </xdr:from>
    <xdr:to>
      <xdr:col>7</xdr:col>
      <xdr:colOff>31750</xdr:colOff>
      <xdr:row>64</xdr:row>
      <xdr:rowOff>142452</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01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152629</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782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[177,534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人件費、物件費及び維持補修費の合計額の人口１人当たりの金額は類似団体内平均</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を下回る水準で</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推移して</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いるものの</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２</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年度</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以降は増加傾向にあり、直近</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５年間では</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最も高い水準</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となっている。</a:t>
          </a:r>
          <a:endPar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今後</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は</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物価高騰等</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の影響により物件費及び維持補修費の増加が見込まれることから、公共施設等総合管理計画に基づき既存施設の省エネルギー化を推進し、物件費の抑制を図るとともに、</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人件費の</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適正管理に努め、引き続き経費の縮減に取り組む</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92227</xdr:rowOff>
    </xdr:from>
    <xdr:to>
      <xdr:col>23</xdr:col>
      <xdr:colOff>133350</xdr:colOff>
      <xdr:row>82</xdr:row>
      <xdr:rowOff>98758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51127"/>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64657</xdr:rowOff>
    </xdr:from>
    <xdr:to>
      <xdr:col>19</xdr:col>
      <xdr:colOff>133350</xdr:colOff>
      <xdr:row>82</xdr:row>
      <xdr:rowOff>92227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23557"/>
          <a:ext cx="889000" cy="2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56215</xdr:rowOff>
    </xdr:from>
    <xdr:to>
      <xdr:col>15</xdr:col>
      <xdr:colOff>82550</xdr:colOff>
      <xdr:row>82</xdr:row>
      <xdr:rowOff>64657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15115"/>
          <a:ext cx="889000" cy="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45293</xdr:rowOff>
    </xdr:from>
    <xdr:to>
      <xdr:col>11</xdr:col>
      <xdr:colOff>31750</xdr:colOff>
      <xdr:row>82</xdr:row>
      <xdr:rowOff>56215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04193"/>
          <a:ext cx="889000" cy="1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47958</xdr:rowOff>
    </xdr:from>
    <xdr:to>
      <xdr:col>23</xdr:col>
      <xdr:colOff>184150</xdr:colOff>
      <xdr:row>82</xdr:row>
      <xdr:rowOff>149558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0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140685</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28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41427</xdr:rowOff>
    </xdr:from>
    <xdr:to>
      <xdr:col>19</xdr:col>
      <xdr:colOff>184150</xdr:colOff>
      <xdr:row>82</xdr:row>
      <xdr:rowOff>143027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153204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69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13857</xdr:rowOff>
    </xdr:from>
    <xdr:to>
      <xdr:col>15</xdr:col>
      <xdr:colOff>133350</xdr:colOff>
      <xdr:row>82</xdr:row>
      <xdr:rowOff>115457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7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125634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5415</xdr:rowOff>
    </xdr:from>
    <xdr:to>
      <xdr:col>11</xdr:col>
      <xdr:colOff>82550</xdr:colOff>
      <xdr:row>82</xdr:row>
      <xdr:rowOff>107015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6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117192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33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165943</xdr:rowOff>
    </xdr:from>
    <xdr:to>
      <xdr:col>7</xdr:col>
      <xdr:colOff>31750</xdr:colOff>
      <xdr:row>82</xdr:row>
      <xdr:rowOff>96093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5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106270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22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給与改定は国の上昇率に準じて行っているが、給料表を一部分割しているため、指数は</a:t>
          </a:r>
          <a:r>
            <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100</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を下回る。各年度の変動に関しては、採用・退職にかかるもの及び職員の経験年数階層によるものである。</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4939</xdr:rowOff>
    </xdr:from>
    <xdr:to>
      <xdr:col>81</xdr:col>
      <xdr:colOff>44450</xdr:colOff>
      <xdr:row>86</xdr:row>
      <xdr:rowOff>74789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578189"/>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4939</xdr:rowOff>
    </xdr:from>
    <xdr:to>
      <xdr:col>77</xdr:col>
      <xdr:colOff>44450</xdr:colOff>
      <xdr:row>86</xdr:row>
      <xdr:rowOff>61384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578189"/>
          <a:ext cx="889000" cy="227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61384</xdr:rowOff>
    </xdr:from>
    <xdr:to>
      <xdr:col>72</xdr:col>
      <xdr:colOff>203200</xdr:colOff>
      <xdr:row>87</xdr:row>
      <xdr:rowOff>37395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806084"/>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128411</xdr:rowOff>
    </xdr:from>
    <xdr:to>
      <xdr:col>68</xdr:col>
      <xdr:colOff>152400</xdr:colOff>
      <xdr:row>87</xdr:row>
      <xdr:rowOff>37395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87311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15116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23989</xdr:rowOff>
    </xdr:from>
    <xdr:to>
      <xdr:col>81</xdr:col>
      <xdr:colOff>95250</xdr:colOff>
      <xdr:row>86</xdr:row>
      <xdr:rowOff>125589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167516</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740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125589</xdr:rowOff>
    </xdr:from>
    <xdr:to>
      <xdr:col>77</xdr:col>
      <xdr:colOff>95250</xdr:colOff>
      <xdr:row>85</xdr:row>
      <xdr:rowOff>55739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65916</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296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10584</xdr:rowOff>
    </xdr:from>
    <xdr:to>
      <xdr:col>73</xdr:col>
      <xdr:colOff>44450</xdr:colOff>
      <xdr:row>86</xdr:row>
      <xdr:rowOff>112184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96961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158045</xdr:rowOff>
    </xdr:from>
    <xdr:to>
      <xdr:col>68</xdr:col>
      <xdr:colOff>203200</xdr:colOff>
      <xdr:row>87</xdr:row>
      <xdr:rowOff>88195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72972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98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77611</xdr:rowOff>
    </xdr:from>
    <xdr:to>
      <xdr:col>64</xdr:col>
      <xdr:colOff>152400</xdr:colOff>
      <xdr:row>87</xdr:row>
      <xdr:rowOff>7761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163988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90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平成</a:t>
          </a:r>
          <a:r>
            <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26</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年度に</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積極的に施策を展開するため機構改革を実施し、組織を細分化したため、職員の採用が増加し</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全国平均及び県内平均を上回って</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いる。</a:t>
          </a:r>
          <a:endPar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また、町の人口が減少していることや再任用職員の雇用も挙げられるが、類似団体内の順位は中間に位置するため、</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今後も</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新規事業等を精査し、計画的に定員管理を実施していく。</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75946</xdr:rowOff>
    </xdr:from>
    <xdr:to>
      <xdr:col>81</xdr:col>
      <xdr:colOff>44450</xdr:colOff>
      <xdr:row>61</xdr:row>
      <xdr:rowOff>77394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534396"/>
          <a:ext cx="8382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71603</xdr:rowOff>
    </xdr:from>
    <xdr:to>
      <xdr:col>77</xdr:col>
      <xdr:colOff>44450</xdr:colOff>
      <xdr:row>61</xdr:row>
      <xdr:rowOff>77394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30053"/>
          <a:ext cx="8890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65811</xdr:rowOff>
    </xdr:from>
    <xdr:to>
      <xdr:col>72</xdr:col>
      <xdr:colOff>203200</xdr:colOff>
      <xdr:row>61</xdr:row>
      <xdr:rowOff>71603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24261"/>
          <a:ext cx="889000" cy="5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58572</xdr:rowOff>
    </xdr:from>
    <xdr:to>
      <xdr:col>68</xdr:col>
      <xdr:colOff>152400</xdr:colOff>
      <xdr:row>61</xdr:row>
      <xdr:rowOff>65811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17022"/>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25146</xdr:rowOff>
    </xdr:from>
    <xdr:to>
      <xdr:col>81</xdr:col>
      <xdr:colOff>95250</xdr:colOff>
      <xdr:row>61</xdr:row>
      <xdr:rowOff>126746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8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41673</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328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26594</xdr:rowOff>
    </xdr:from>
    <xdr:to>
      <xdr:col>77</xdr:col>
      <xdr:colOff>95250</xdr:colOff>
      <xdr:row>61</xdr:row>
      <xdr:rowOff>128194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8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138371</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25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20803</xdr:rowOff>
    </xdr:from>
    <xdr:to>
      <xdr:col>73</xdr:col>
      <xdr:colOff>44450</xdr:colOff>
      <xdr:row>61</xdr:row>
      <xdr:rowOff>122403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47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132580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248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15011</xdr:rowOff>
    </xdr:from>
    <xdr:to>
      <xdr:col>68</xdr:col>
      <xdr:colOff>203200</xdr:colOff>
      <xdr:row>61</xdr:row>
      <xdr:rowOff>116611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47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126788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24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7772</xdr:rowOff>
    </xdr:from>
    <xdr:to>
      <xdr:col>64</xdr:col>
      <xdr:colOff>152400</xdr:colOff>
      <xdr:row>61</xdr:row>
      <xdr:rowOff>109372</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46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119549</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235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BIZ UDPゴシック" panose="020B0400000000000000" pitchFamily="50" charset="-128"/>
              <a:ea typeface="BIZ UDPゴシック" panose="020B0400000000000000" pitchFamily="50" charset="-128"/>
            </a:rPr>
            <a:t>　令和２年度以降毎年増加傾向にあり、松田小学校空調設備整備事業債、防災行政無線デジタル化事業債、臨時財政対策債等の元金償還が開始したことによるものである。令和６年度は松田小学校整備事業の元金償還開始により、</a:t>
          </a:r>
          <a:r>
            <a:rPr kumimoji="1" lang="en-US" altLang="ja-JP" sz="1400">
              <a:latin typeface="BIZ UDPゴシック" panose="020B0400000000000000" pitchFamily="50" charset="-128"/>
              <a:ea typeface="BIZ UDPゴシック" panose="020B0400000000000000" pitchFamily="50" charset="-128"/>
            </a:rPr>
            <a:t>0.3</a:t>
          </a:r>
          <a:r>
            <a:rPr kumimoji="1" lang="ja-JP" altLang="en-US" sz="1400">
              <a:latin typeface="BIZ UDPゴシック" panose="020B0400000000000000" pitchFamily="50" charset="-128"/>
              <a:ea typeface="BIZ UDPゴシック" panose="020B0400000000000000" pitchFamily="50" charset="-128"/>
            </a:rPr>
            <a:t>ポイント増加した。</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今後、借入した大型公共事業の元金償還の開始や、公共施設の老朽化に伴う改修等も見込まれるため、計画的に公債費の抑制を図っていく必要がある。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11176</xdr:rowOff>
    </xdr:from>
    <xdr:to>
      <xdr:col>81</xdr:col>
      <xdr:colOff>44450</xdr:colOff>
      <xdr:row>40</xdr:row>
      <xdr:rowOff>40132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869176"/>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163322</xdr:rowOff>
    </xdr:from>
    <xdr:to>
      <xdr:col>77</xdr:col>
      <xdr:colOff>44450</xdr:colOff>
      <xdr:row>40</xdr:row>
      <xdr:rowOff>11176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84987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124714</xdr:rowOff>
    </xdr:from>
    <xdr:to>
      <xdr:col>72</xdr:col>
      <xdr:colOff>203200</xdr:colOff>
      <xdr:row>39</xdr:row>
      <xdr:rowOff>163322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81126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105410</xdr:rowOff>
    </xdr:from>
    <xdr:to>
      <xdr:col>68</xdr:col>
      <xdr:colOff>152400</xdr:colOff>
      <xdr:row>39</xdr:row>
      <xdr:rowOff>124714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79196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5859</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692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131826</xdr:rowOff>
    </xdr:from>
    <xdr:to>
      <xdr:col>77</xdr:col>
      <xdr:colOff>95250</xdr:colOff>
      <xdr:row>40</xdr:row>
      <xdr:rowOff>61976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81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72153</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587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112522</xdr:rowOff>
    </xdr:from>
    <xdr:to>
      <xdr:col>73</xdr:col>
      <xdr:colOff>44450</xdr:colOff>
      <xdr:row>40</xdr:row>
      <xdr:rowOff>42672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79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73914</xdr:rowOff>
    </xdr:from>
    <xdr:to>
      <xdr:col>68</xdr:col>
      <xdr:colOff>203200</xdr:colOff>
      <xdr:row>40</xdr:row>
      <xdr:rowOff>4064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76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14241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52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54610</xdr:rowOff>
    </xdr:from>
    <xdr:to>
      <xdr:col>64</xdr:col>
      <xdr:colOff>152400</xdr:colOff>
      <xdr:row>39</xdr:row>
      <xdr:rowOff>156210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166387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令和２年度</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から減少傾向にあり、</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普通交付税の増に</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伴う</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標準財政規模</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の</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増加</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や</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、財政調整基金</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新松田駅周辺整備基金</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等への</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積立によ</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る</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充当可能</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財源の</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増加</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により減少している。</a:t>
          </a:r>
          <a:endPar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　令和６年度は普通交付税の増による標準財政規模の増加や基金運用益や積立による充当可能財源の増加により、</a:t>
          </a:r>
          <a:r>
            <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6.4</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ポイント減少し、近年で最も低い水準となった。</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57556</xdr:rowOff>
    </xdr:from>
    <xdr:to>
      <xdr:col>81</xdr:col>
      <xdr:colOff>44450</xdr:colOff>
      <xdr:row>14</xdr:row>
      <xdr:rowOff>119329</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457856"/>
          <a:ext cx="838200" cy="6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119329</xdr:rowOff>
    </xdr:from>
    <xdr:to>
      <xdr:col>77</xdr:col>
      <xdr:colOff>44450</xdr:colOff>
      <xdr:row>15</xdr:row>
      <xdr:rowOff>36678</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2519629"/>
          <a:ext cx="889000" cy="8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36678</xdr:rowOff>
    </xdr:from>
    <xdr:to>
      <xdr:col>72</xdr:col>
      <xdr:colOff>203200</xdr:colOff>
      <xdr:row>16</xdr:row>
      <xdr:rowOff>35103</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608428"/>
          <a:ext cx="889000" cy="16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35103</xdr:rowOff>
    </xdr:from>
    <xdr:to>
      <xdr:col>68</xdr:col>
      <xdr:colOff>152400</xdr:colOff>
      <xdr:row>17</xdr:row>
      <xdr:rowOff>11328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778303"/>
          <a:ext cx="889000" cy="14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66599</xdr:rowOff>
    </xdr:from>
    <xdr:to>
      <xdr:col>68</xdr:col>
      <xdr:colOff>203200</xdr:colOff>
      <xdr:row>14</xdr:row>
      <xdr:rowOff>168199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6756</xdr:rowOff>
    </xdr:from>
    <xdr:to>
      <xdr:col>81</xdr:col>
      <xdr:colOff>95250</xdr:colOff>
      <xdr:row>14</xdr:row>
      <xdr:rowOff>108356</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40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150283</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379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68529</xdr:rowOff>
    </xdr:from>
    <xdr:to>
      <xdr:col>77</xdr:col>
      <xdr:colOff>95250</xdr:colOff>
      <xdr:row>14</xdr:row>
      <xdr:rowOff>170129</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46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154906</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555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157328</xdr:rowOff>
    </xdr:from>
    <xdr:to>
      <xdr:col>73</xdr:col>
      <xdr:colOff>44450</xdr:colOff>
      <xdr:row>15</xdr:row>
      <xdr:rowOff>87478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55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72255</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64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155753</xdr:rowOff>
    </xdr:from>
    <xdr:to>
      <xdr:col>68</xdr:col>
      <xdr:colOff>203200</xdr:colOff>
      <xdr:row>16</xdr:row>
      <xdr:rowOff>85903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72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70680</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813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131978</xdr:rowOff>
    </xdr:from>
    <xdr:to>
      <xdr:col>64</xdr:col>
      <xdr:colOff>152400</xdr:colOff>
      <xdr:row>17</xdr:row>
      <xdr:rowOff>62128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87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46905</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961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神奈川県松田町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10,419
10,253
37.75
6,039,732
5,535,865
395,466
3,350,485
5,203,666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完全廃止していた地域手当の再導入や、人事院勧告による給与改定により、類似団体内平均と比べても高い水準にある。</a:t>
          </a:r>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　　</a:t>
          </a:r>
          <a:endParaRPr kumimoji="1" lang="en-US" altLang="ja-JP" sz="1300" b="0" i="0" baseline="0">
            <a:solidFill>
              <a:schemeClr val="dk1"/>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令和３年度は退職手当組合の負担金が減少したため、大幅な減となった</a:t>
          </a:r>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が、</a:t>
          </a:r>
          <a:r>
            <a:rPr kumimoji="1" lang="ja-JP"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令和４年度は経常</a:t>
          </a:r>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一般財源</a:t>
          </a:r>
          <a:r>
            <a:rPr kumimoji="1" lang="ja-JP"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の収入が減少したため、</a:t>
          </a:r>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経常収支比率の人件費が</a:t>
          </a:r>
          <a:r>
            <a:rPr kumimoji="1" lang="ja-JP"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増となった。令和５</a:t>
          </a:r>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・６</a:t>
          </a:r>
          <a:r>
            <a:rPr kumimoji="1" lang="ja-JP"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年度は給与改定に伴う職員給与費の増により増となった。</a:t>
          </a:r>
          <a:endParaRPr lang="ja-JP" altLang="ja-JP" sz="1300">
            <a:effectLst/>
            <a:latin typeface="BIZ UDPゴシック" panose="020B0400000000000000" pitchFamily="50" charset="-128"/>
            <a:ea typeface="BIZ UDPゴシック" panose="020B0400000000000000"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142240</xdr:rowOff>
    </xdr:from>
    <xdr:to>
      <xdr:col>24</xdr:col>
      <xdr:colOff>25400</xdr:colOff>
      <xdr:row>36</xdr:row>
      <xdr:rowOff>157480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144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115570</xdr:rowOff>
    </xdr:from>
    <xdr:to>
      <xdr:col>19</xdr:col>
      <xdr:colOff>187325</xdr:colOff>
      <xdr:row>36</xdr:row>
      <xdr:rowOff>142240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877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85090</xdr:rowOff>
    </xdr:from>
    <xdr:to>
      <xdr:col>15</xdr:col>
      <xdr:colOff>98425</xdr:colOff>
      <xdr:row>36</xdr:row>
      <xdr:rowOff>115570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572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85090</xdr:rowOff>
    </xdr:from>
    <xdr:to>
      <xdr:col>11</xdr:col>
      <xdr:colOff>9525</xdr:colOff>
      <xdr:row>37</xdr:row>
      <xdr:rowOff>20320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5729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78757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91440</xdr:rowOff>
    </xdr:from>
    <xdr:to>
      <xdr:col>20</xdr:col>
      <xdr:colOff>38100</xdr:colOff>
      <xdr:row>37</xdr:row>
      <xdr:rowOff>21590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6367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50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64770</xdr:rowOff>
    </xdr:from>
    <xdr:to>
      <xdr:col>15</xdr:col>
      <xdr:colOff>149225</xdr:colOff>
      <xdr:row>36</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151147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2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34290</xdr:rowOff>
    </xdr:from>
    <xdr:to>
      <xdr:col>11</xdr:col>
      <xdr:colOff>60325</xdr:colOff>
      <xdr:row>36</xdr:row>
      <xdr:rowOff>135890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120667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140970</xdr:rowOff>
    </xdr:from>
    <xdr:to>
      <xdr:col>6</xdr:col>
      <xdr:colOff>171450</xdr:colOff>
      <xdr:row>37</xdr:row>
      <xdr:rowOff>71120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1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55897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9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令和４年度まで物件費に係る経常収支比率は全国平均や神奈川県平均、類似団体内平均よりも低くなっている</a:t>
          </a:r>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が、</a:t>
          </a:r>
          <a:r>
            <a:rPr kumimoji="1" lang="ja-JP"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物価高騰による光熱水費</a:t>
          </a:r>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の増や人件費増に係る委託費</a:t>
          </a:r>
          <a:r>
            <a:rPr kumimoji="1" lang="ja-JP"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の増により、</a:t>
          </a:r>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増加傾向にある。</a:t>
          </a:r>
          <a:endParaRPr kumimoji="1" lang="en-US" altLang="ja-JP" sz="1300" b="0" i="0" baseline="0">
            <a:solidFill>
              <a:schemeClr val="dk1"/>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令和５年度はふるさと寄附金返礼品発送等委託等により</a:t>
          </a:r>
          <a:r>
            <a:rPr kumimoji="1" lang="en-US"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1.6</a:t>
          </a:r>
          <a:r>
            <a:rPr kumimoji="1" lang="ja-JP"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ポイントの大幅増となり、類似団体平均を上回った</a:t>
          </a:r>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が、令和６年度には光熱水費の減等により</a:t>
          </a:r>
          <a:r>
            <a:rPr kumimoji="1" lang="en-US"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2.1</a:t>
          </a:r>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ポイントの減となった。</a:t>
          </a:r>
          <a:endParaRPr kumimoji="1" lang="en-US" altLang="ja-JP" sz="1300" b="0" i="0" baseline="0">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50800</xdr:rowOff>
    </xdr:from>
    <xdr:to>
      <xdr:col>82</xdr:col>
      <xdr:colOff>107950</xdr:colOff>
      <xdr:row>17</xdr:row>
      <xdr:rowOff>79375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794000"/>
          <a:ext cx="8382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98425</xdr:rowOff>
    </xdr:from>
    <xdr:to>
      <xdr:col>78</xdr:col>
      <xdr:colOff>69850</xdr:colOff>
      <xdr:row>17</xdr:row>
      <xdr:rowOff>79375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84162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16</xdr:row>
      <xdr:rowOff>98425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75590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165100</xdr:rowOff>
    </xdr:from>
    <xdr:to>
      <xdr:col>69</xdr:col>
      <xdr:colOff>92075</xdr:colOff>
      <xdr:row>16</xdr:row>
      <xdr:rowOff>12700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565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0</xdr:rowOff>
    </xdr:from>
    <xdr:to>
      <xdr:col>82</xdr:col>
      <xdr:colOff>158750</xdr:colOff>
      <xdr:row>16</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16527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28575</xdr:rowOff>
    </xdr:from>
    <xdr:to>
      <xdr:col>78</xdr:col>
      <xdr:colOff>120650</xdr:colOff>
      <xdr:row>17</xdr:row>
      <xdr:rowOff>130175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9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114952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02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47625</xdr:rowOff>
    </xdr:from>
    <xdr:to>
      <xdr:col>74</xdr:col>
      <xdr:colOff>31750</xdr:colOff>
      <xdr:row>16</xdr:row>
      <xdr:rowOff>149225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79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159402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55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73677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114300</xdr:rowOff>
    </xdr:from>
    <xdr:to>
      <xdr:col>65</xdr:col>
      <xdr:colOff>53975</xdr:colOff>
      <xdr:row>15</xdr:row>
      <xdr:rowOff>44450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54627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令和３年度は経常</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一般財源</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の収入が増加したため、</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経常収支比率の扶助費が</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減少となった。令和４年度は障害福祉サービス等給付費が増加したため、対前年度比</a:t>
          </a:r>
          <a:r>
            <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0.7</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ポイントの増となった。令和５年度も前年度の理由と同様に対前年度比</a:t>
          </a:r>
          <a:r>
            <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0.6</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ポイント増となった。</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令和６年度では、重度障害者医療費の増により、</a:t>
          </a:r>
          <a:r>
            <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0.2</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ポイント増となった。</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165100</xdr:rowOff>
    </xdr:from>
    <xdr:to>
      <xdr:col>24</xdr:col>
      <xdr:colOff>25400</xdr:colOff>
      <xdr:row>57</xdr:row>
      <xdr:rowOff>15422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766300"/>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99785</xdr:rowOff>
    </xdr:from>
    <xdr:to>
      <xdr:col>19</xdr:col>
      <xdr:colOff>187325</xdr:colOff>
      <xdr:row>56</xdr:row>
      <xdr:rowOff>165100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7009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23585</xdr:rowOff>
    </xdr:from>
    <xdr:to>
      <xdr:col>15</xdr:col>
      <xdr:colOff>98425</xdr:colOff>
      <xdr:row>56</xdr:row>
      <xdr:rowOff>99785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6247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23585</xdr:rowOff>
    </xdr:from>
    <xdr:to>
      <xdr:col>11</xdr:col>
      <xdr:colOff>9525</xdr:colOff>
      <xdr:row>56</xdr:row>
      <xdr:rowOff>78015</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6247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136072</xdr:rowOff>
    </xdr:from>
    <xdr:to>
      <xdr:col>24</xdr:col>
      <xdr:colOff>76200</xdr:colOff>
      <xdr:row>57</xdr:row>
      <xdr:rowOff>66222</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108149</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70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114300</xdr:rowOff>
    </xdr:from>
    <xdr:to>
      <xdr:col>20</xdr:col>
      <xdr:colOff>38100</xdr:colOff>
      <xdr:row>57</xdr:row>
      <xdr:rowOff>44450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29227</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48985</xdr:rowOff>
    </xdr:from>
    <xdr:to>
      <xdr:col>15</xdr:col>
      <xdr:colOff>149225</xdr:colOff>
      <xdr:row>56</xdr:row>
      <xdr:rowOff>150585</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135362</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7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144235</xdr:rowOff>
    </xdr:from>
    <xdr:to>
      <xdr:col>11</xdr:col>
      <xdr:colOff>60325</xdr:colOff>
      <xdr:row>56</xdr:row>
      <xdr:rowOff>74385</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84562</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138992</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その他に係る経常収支比率は、</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主に他会計への繰出金であり、</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下水道事業会計</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や</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介護保険事業会計への繰出金</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の増減により変動している。令和６年度は、</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下水道及び寄簡易水道が企業会計化し、繰出金が負担金に変更したため、</a:t>
          </a:r>
          <a:r>
            <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0.3</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ポイント減となっている。</a:t>
          </a:r>
          <a:endPar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　全国及び類似団体内では平均的な水準にあるため、今後も経費の節減を行い、適正な財政運営に努める。</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72572</xdr:rowOff>
    </xdr:from>
    <xdr:to>
      <xdr:col>82</xdr:col>
      <xdr:colOff>107950</xdr:colOff>
      <xdr:row>58</xdr:row>
      <xdr:rowOff>105228</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100166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105228</xdr:rowOff>
    </xdr:from>
    <xdr:to>
      <xdr:col>78</xdr:col>
      <xdr:colOff>69850</xdr:colOff>
      <xdr:row>59</xdr:row>
      <xdr:rowOff>53522</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4782800" y="10049328"/>
          <a:ext cx="889000" cy="11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166205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976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105228</xdr:rowOff>
    </xdr:from>
    <xdr:to>
      <xdr:col>73</xdr:col>
      <xdr:colOff>180975</xdr:colOff>
      <xdr:row>59</xdr:row>
      <xdr:rowOff>53522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10049328"/>
          <a:ext cx="889000" cy="11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166205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105228</xdr:rowOff>
    </xdr:from>
    <xdr:to>
      <xdr:col>69</xdr:col>
      <xdr:colOff>92075</xdr:colOff>
      <xdr:row>60</xdr:row>
      <xdr:rowOff>23585</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10049328"/>
          <a:ext cx="8890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103612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87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21772</xdr:rowOff>
    </xdr:from>
    <xdr:to>
      <xdr:col>82</xdr:col>
      <xdr:colOff>158750</xdr:colOff>
      <xdr:row>58</xdr:row>
      <xdr:rowOff>123372</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165299</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93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54428</xdr:rowOff>
    </xdr:from>
    <xdr:to>
      <xdr:col>78</xdr:col>
      <xdr:colOff>120650</xdr:colOff>
      <xdr:row>58</xdr:row>
      <xdr:rowOff>156028</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2722</xdr:rowOff>
    </xdr:from>
    <xdr:to>
      <xdr:col>74</xdr:col>
      <xdr:colOff>31750</xdr:colOff>
      <xdr:row>59</xdr:row>
      <xdr:rowOff>104322</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89099</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1020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54428</xdr:rowOff>
    </xdr:from>
    <xdr:to>
      <xdr:col>69</xdr:col>
      <xdr:colOff>142875</xdr:colOff>
      <xdr:row>58</xdr:row>
      <xdr:rowOff>156028</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166205</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144235</xdr:rowOff>
    </xdr:from>
    <xdr:to>
      <xdr:col>65</xdr:col>
      <xdr:colOff>53975</xdr:colOff>
      <xdr:row>60</xdr:row>
      <xdr:rowOff>74385</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1025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59162</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1034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mn-lt"/>
              <a:ea typeface="+mn-ea"/>
              <a:cs typeface="+mn-cs"/>
            </a:rPr>
            <a:t>　</a:t>
          </a:r>
          <a:r>
            <a:rPr kumimoji="1" lang="ja-JP"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広域消防や清掃組合への負担金が多くを占めており、ほぼ固定化されている。令和</a:t>
          </a:r>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６</a:t>
          </a:r>
          <a:r>
            <a:rPr kumimoji="1" lang="ja-JP"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年度は</a:t>
          </a:r>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下水道及び寄簡易水道が企業会計化し、繰出金が負担金に変更したこと及び、広域消防への負担金増により</a:t>
          </a:r>
          <a:r>
            <a:rPr kumimoji="1" lang="en-US"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1.9</a:t>
          </a:r>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ポイントの大幅増となった。</a:t>
          </a:r>
          <a:endParaRPr kumimoji="1" lang="en-US" altLang="ja-JP" sz="1300" b="0" i="0" baseline="0">
            <a:solidFill>
              <a:schemeClr val="dk1"/>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全国平均や県平均より高い</a:t>
          </a:r>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水準の</a:t>
          </a:r>
          <a:r>
            <a:rPr kumimoji="1" lang="ja-JP"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ため、今後</a:t>
          </a:r>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も</a:t>
          </a:r>
          <a:r>
            <a:rPr kumimoji="1" lang="ja-JP"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各種補助金について</a:t>
          </a:r>
          <a:r>
            <a:rPr kumimoji="1" lang="ja-JP" altLang="en-US" sz="1300" b="0" i="0" baseline="0">
              <a:solidFill>
                <a:schemeClr val="dk1"/>
              </a:solidFill>
              <a:effectLst/>
              <a:latin typeface="BIZ UDPゴシック" panose="020B0400000000000000" pitchFamily="50" charset="-128"/>
              <a:ea typeface="BIZ UDPゴシック" panose="020B0400000000000000" pitchFamily="50" charset="-128"/>
              <a:cs typeface="+mn-cs"/>
            </a:rPr>
            <a:t>審査を行い、事業の見直し等</a:t>
          </a:r>
          <a:r>
            <a:rPr kumimoji="1" lang="ja-JP" altLang="ja-JP" sz="1300" b="0" i="0" baseline="0">
              <a:solidFill>
                <a:schemeClr val="dk1"/>
              </a:solidFill>
              <a:effectLst/>
              <a:latin typeface="BIZ UDPゴシック" panose="020B0400000000000000" pitchFamily="50" charset="-128"/>
              <a:ea typeface="BIZ UDPゴシック" panose="020B0400000000000000" pitchFamily="50" charset="-128"/>
              <a:cs typeface="+mn-cs"/>
            </a:rPr>
            <a:t>経費の縮減に努めていく。</a:t>
          </a:r>
          <a:endParaRPr lang="ja-JP" altLang="ja-JP" sz="1300">
            <a:effectLst/>
            <a:latin typeface="BIZ UDPゴシック" panose="020B0400000000000000" pitchFamily="50" charset="-128"/>
            <a:ea typeface="BIZ UDPゴシック" panose="020B0400000000000000" pitchFamily="50" charset="-128"/>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33274</xdr:rowOff>
    </xdr:from>
    <xdr:to>
      <xdr:col>82</xdr:col>
      <xdr:colOff>107950</xdr:colOff>
      <xdr:row>37</xdr:row>
      <xdr:rowOff>120142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376924"/>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10414</xdr:rowOff>
    </xdr:from>
    <xdr:to>
      <xdr:col>78</xdr:col>
      <xdr:colOff>69850</xdr:colOff>
      <xdr:row>37</xdr:row>
      <xdr:rowOff>33274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35406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154432</xdr:rowOff>
    </xdr:from>
    <xdr:to>
      <xdr:col>73</xdr:col>
      <xdr:colOff>180975</xdr:colOff>
      <xdr:row>37</xdr:row>
      <xdr:rowOff>10414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3266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154432</xdr:rowOff>
    </xdr:from>
    <xdr:to>
      <xdr:col>69</xdr:col>
      <xdr:colOff>92075</xdr:colOff>
      <xdr:row>37</xdr:row>
      <xdr:rowOff>24130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3266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69342</xdr:rowOff>
    </xdr:from>
    <xdr:to>
      <xdr:col>82</xdr:col>
      <xdr:colOff>158750</xdr:colOff>
      <xdr:row>37</xdr:row>
      <xdr:rowOff>170942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85869</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25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153924</xdr:rowOff>
    </xdr:from>
    <xdr:to>
      <xdr:col>78</xdr:col>
      <xdr:colOff>120650</xdr:colOff>
      <xdr:row>37</xdr:row>
      <xdr:rowOff>84074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131064</xdr:rowOff>
    </xdr:from>
    <xdr:to>
      <xdr:col>74</xdr:col>
      <xdr:colOff>31750</xdr:colOff>
      <xdr:row>37</xdr:row>
      <xdr:rowOff>61214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71391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103632</xdr:rowOff>
    </xdr:from>
    <xdr:to>
      <xdr:col>69</xdr:col>
      <xdr:colOff>142875</xdr:colOff>
      <xdr:row>37</xdr:row>
      <xdr:rowOff>33782</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43959</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公債費に係る経常収支比率は、全国平均及び神奈川県平均を下回っており、類似団体内でも</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平均的な</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比率で推移している</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が、</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今後大型公共事業の元金償還が始まるため、計画的に公債費の抑制を図っていく必要がある。</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145287</xdr:rowOff>
    </xdr:from>
    <xdr:to>
      <xdr:col>24</xdr:col>
      <xdr:colOff>25400</xdr:colOff>
      <xdr:row>76</xdr:row>
      <xdr:rowOff>168148</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175487"/>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154432</xdr:rowOff>
    </xdr:from>
    <xdr:to>
      <xdr:col>19</xdr:col>
      <xdr:colOff>187325</xdr:colOff>
      <xdr:row>76</xdr:row>
      <xdr:rowOff>168148</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1846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94996</xdr:rowOff>
    </xdr:from>
    <xdr:to>
      <xdr:col>15</xdr:col>
      <xdr:colOff>98425</xdr:colOff>
      <xdr:row>76</xdr:row>
      <xdr:rowOff>154432</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12519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94996</xdr:rowOff>
    </xdr:from>
    <xdr:to>
      <xdr:col>11</xdr:col>
      <xdr:colOff>9525</xdr:colOff>
      <xdr:row>76</xdr:row>
      <xdr:rowOff>131572</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1251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94487</xdr:rowOff>
    </xdr:from>
    <xdr:to>
      <xdr:col>24</xdr:col>
      <xdr:colOff>76200</xdr:colOff>
      <xdr:row>77</xdr:row>
      <xdr:rowOff>24637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111014</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969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117348</xdr:rowOff>
    </xdr:from>
    <xdr:to>
      <xdr:col>20</xdr:col>
      <xdr:colOff>38100</xdr:colOff>
      <xdr:row>77</xdr:row>
      <xdr:rowOff>47498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57675</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916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103632</xdr:rowOff>
    </xdr:from>
    <xdr:to>
      <xdr:col>15</xdr:col>
      <xdr:colOff>149225</xdr:colOff>
      <xdr:row>77</xdr:row>
      <xdr:rowOff>33782</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43959</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902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44196</xdr:rowOff>
    </xdr:from>
    <xdr:to>
      <xdr:col>11</xdr:col>
      <xdr:colOff>60325</xdr:colOff>
      <xdr:row>76</xdr:row>
      <xdr:rowOff>145796</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155973</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80772</xdr:rowOff>
    </xdr:from>
    <xdr:to>
      <xdr:col>6</xdr:col>
      <xdr:colOff>171450</xdr:colOff>
      <xdr:row>77</xdr:row>
      <xdr:rowOff>10922</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21099</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250" b="0" i="0" baseline="0">
              <a:solidFill>
                <a:schemeClr val="dk1"/>
              </a:solidFill>
              <a:effectLst/>
              <a:latin typeface="+mn-lt"/>
              <a:ea typeface="+mn-ea"/>
              <a:cs typeface="+mn-cs"/>
            </a:rPr>
            <a:t>　</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公債費以外に係る経常収支比率は、神奈川県</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及び</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全国平均</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を</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下回</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り、類似団体内でも平均的な水準にある。令和３年</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度は退職手当組合負担金</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の</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減少</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により類似団体と</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同</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水準と</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な</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り、</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令和４</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年度及び令和５</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年度は、光熱水費の増や障害福祉サービス等給付費</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など</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扶助費の増加</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により上昇した。</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６</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年度は</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、給与改定に伴う人件費の増や重度障害者医療費等</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扶助費</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の増があったものの、経常一般財源の増加や物件費の減により、前年度比</a:t>
          </a:r>
          <a:r>
            <a:rPr kumimoji="1" lang="en-US"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0.1</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ポイントの増にとどまった。</a:t>
          </a:r>
          <a:endParaRPr lang="ja-JP" altLang="ja-JP" sz="1200">
            <a:effectLst/>
            <a:latin typeface="BIZ UDPゴシック" panose="020B0400000000000000" pitchFamily="50" charset="-128"/>
            <a:ea typeface="BIZ UDPゴシック" panose="020B0400000000000000"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110998</xdr:rowOff>
    </xdr:from>
    <xdr:to>
      <xdr:col>82</xdr:col>
      <xdr:colOff>107950</xdr:colOff>
      <xdr:row>77</xdr:row>
      <xdr:rowOff>115570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3126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5842</xdr:rowOff>
    </xdr:from>
    <xdr:to>
      <xdr:col>78</xdr:col>
      <xdr:colOff>69850</xdr:colOff>
      <xdr:row>77</xdr:row>
      <xdr:rowOff>110998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207492"/>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161289</xdr:rowOff>
    </xdr:from>
    <xdr:to>
      <xdr:col>73</xdr:col>
      <xdr:colOff>180975</xdr:colOff>
      <xdr:row>77</xdr:row>
      <xdr:rowOff>5842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020039"/>
          <a:ext cx="889000" cy="18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161289</xdr:rowOff>
    </xdr:from>
    <xdr:to>
      <xdr:col>69</xdr:col>
      <xdr:colOff>92075</xdr:colOff>
      <xdr:row>77</xdr:row>
      <xdr:rowOff>28702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20039"/>
          <a:ext cx="889000" cy="21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36847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60198</xdr:rowOff>
    </xdr:from>
    <xdr:to>
      <xdr:col>78</xdr:col>
      <xdr:colOff>120650</xdr:colOff>
      <xdr:row>77</xdr:row>
      <xdr:rowOff>161798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146575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4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126492</xdr:rowOff>
    </xdr:from>
    <xdr:to>
      <xdr:col>74</xdr:col>
      <xdr:colOff>31750</xdr:colOff>
      <xdr:row>77</xdr:row>
      <xdr:rowOff>56642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110490</xdr:rowOff>
    </xdr:from>
    <xdr:to>
      <xdr:col>69</xdr:col>
      <xdr:colOff>142875</xdr:colOff>
      <xdr:row>76</xdr:row>
      <xdr:rowOff>40639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89679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94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神奈川県松田町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29103</xdr:rowOff>
    </xdr:from>
    <xdr:to>
      <xdr:col>29</xdr:col>
      <xdr:colOff>127000</xdr:colOff>
      <xdr:row>17</xdr:row>
      <xdr:rowOff>57564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991378"/>
          <a:ext cx="647700" cy="284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57564</xdr:rowOff>
    </xdr:from>
    <xdr:to>
      <xdr:col>26</xdr:col>
      <xdr:colOff>50800</xdr:colOff>
      <xdr:row>17</xdr:row>
      <xdr:rowOff>73191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3019839"/>
          <a:ext cx="698500" cy="156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73191</xdr:rowOff>
    </xdr:from>
    <xdr:to>
      <xdr:col>22</xdr:col>
      <xdr:colOff>114300</xdr:colOff>
      <xdr:row>17</xdr:row>
      <xdr:rowOff>83409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3035466"/>
          <a:ext cx="698500" cy="102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83409</xdr:rowOff>
    </xdr:from>
    <xdr:to>
      <xdr:col>18</xdr:col>
      <xdr:colOff>177800</xdr:colOff>
      <xdr:row>17</xdr:row>
      <xdr:rowOff>94149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3045684"/>
          <a:ext cx="698500" cy="107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149753</xdr:rowOff>
    </xdr:from>
    <xdr:to>
      <xdr:col>29</xdr:col>
      <xdr:colOff>177800</xdr:colOff>
      <xdr:row>17</xdr:row>
      <xdr:rowOff>79903</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9405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121830</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912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6764</xdr:rowOff>
    </xdr:from>
    <xdr:to>
      <xdr:col>26</xdr:col>
      <xdr:colOff>101600</xdr:colOff>
      <xdr:row>17</xdr:row>
      <xdr:rowOff>108364</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9690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93141</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055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22391</xdr:rowOff>
    </xdr:from>
    <xdr:to>
      <xdr:col>22</xdr:col>
      <xdr:colOff>165100</xdr:colOff>
      <xdr:row>17</xdr:row>
      <xdr:rowOff>123991</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984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108768</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071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32609</xdr:rowOff>
    </xdr:from>
    <xdr:to>
      <xdr:col>19</xdr:col>
      <xdr:colOff>38100</xdr:colOff>
      <xdr:row>17</xdr:row>
      <xdr:rowOff>134209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9948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118986</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81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43349</xdr:rowOff>
    </xdr:from>
    <xdr:to>
      <xdr:col>15</xdr:col>
      <xdr:colOff>101600</xdr:colOff>
      <xdr:row>17</xdr:row>
      <xdr:rowOff>144949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30056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129726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092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62630</xdr:rowOff>
    </xdr:from>
    <xdr:to>
      <xdr:col>29</xdr:col>
      <xdr:colOff>127000</xdr:colOff>
      <xdr:row>37</xdr:row>
      <xdr:rowOff>84861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187330"/>
          <a:ext cx="647700" cy="22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84861</xdr:rowOff>
    </xdr:from>
    <xdr:to>
      <xdr:col>26</xdr:col>
      <xdr:colOff>50800</xdr:colOff>
      <xdr:row>37</xdr:row>
      <xdr:rowOff>90557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209561"/>
          <a:ext cx="698500" cy="56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90557</xdr:rowOff>
    </xdr:from>
    <xdr:to>
      <xdr:col>22</xdr:col>
      <xdr:colOff>114300</xdr:colOff>
      <xdr:row>37</xdr:row>
      <xdr:rowOff>127857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215257"/>
          <a:ext cx="698500" cy="373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127857</xdr:rowOff>
    </xdr:from>
    <xdr:to>
      <xdr:col>18</xdr:col>
      <xdr:colOff>177800</xdr:colOff>
      <xdr:row>37</xdr:row>
      <xdr:rowOff>149802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252557"/>
          <a:ext cx="698500" cy="219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11830</xdr:rowOff>
    </xdr:from>
    <xdr:to>
      <xdr:col>29</xdr:col>
      <xdr:colOff>177800</xdr:colOff>
      <xdr:row>37</xdr:row>
      <xdr:rowOff>113430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136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155357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10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34061</xdr:rowOff>
    </xdr:from>
    <xdr:to>
      <xdr:col>26</xdr:col>
      <xdr:colOff>101600</xdr:colOff>
      <xdr:row>37</xdr:row>
      <xdr:rowOff>135661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1587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120438</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245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39757</xdr:rowOff>
    </xdr:from>
    <xdr:to>
      <xdr:col>22</xdr:col>
      <xdr:colOff>165100</xdr:colOff>
      <xdr:row>37</xdr:row>
      <xdr:rowOff>141357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164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126134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25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77057</xdr:rowOff>
    </xdr:from>
    <xdr:to>
      <xdr:col>19</xdr:col>
      <xdr:colOff>38100</xdr:colOff>
      <xdr:row>37</xdr:row>
      <xdr:rowOff>178657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201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163434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8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99002</xdr:rowOff>
    </xdr:from>
    <xdr:to>
      <xdr:col>15</xdr:col>
      <xdr:colOff>101600</xdr:colOff>
      <xdr:row>37</xdr:row>
      <xdr:rowOff>200602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2237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185379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310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神奈川県松田町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10,419
10,253
37.75
6,039,732
5,535,865
395,466
3,350,485
5,203,666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7016</xdr:rowOff>
    </xdr:from>
    <xdr:to>
      <xdr:col>24</xdr:col>
      <xdr:colOff>63500</xdr:colOff>
      <xdr:row>36</xdr:row>
      <xdr:rowOff>36556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179216"/>
          <a:ext cx="838200" cy="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36556</xdr:rowOff>
    </xdr:from>
    <xdr:to>
      <xdr:col>19</xdr:col>
      <xdr:colOff>177800</xdr:colOff>
      <xdr:row>36</xdr:row>
      <xdr:rowOff>49974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208756"/>
          <a:ext cx="889000" cy="1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49974</xdr:rowOff>
    </xdr:from>
    <xdr:to>
      <xdr:col>15</xdr:col>
      <xdr:colOff>50800</xdr:colOff>
      <xdr:row>36</xdr:row>
      <xdr:rowOff>63535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222174"/>
          <a:ext cx="889000" cy="1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63535</xdr:rowOff>
    </xdr:from>
    <xdr:to>
      <xdr:col>10</xdr:col>
      <xdr:colOff>114300</xdr:colOff>
      <xdr:row>36</xdr:row>
      <xdr:rowOff>69328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235735"/>
          <a:ext cx="889000" cy="5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127666</xdr:rowOff>
    </xdr:from>
    <xdr:to>
      <xdr:col>24</xdr:col>
      <xdr:colOff>114300</xdr:colOff>
      <xdr:row>36</xdr:row>
      <xdr:rowOff>57816</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12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106093</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06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157206</xdr:rowOff>
    </xdr:from>
    <xdr:to>
      <xdr:col>20</xdr:col>
      <xdr:colOff>38100</xdr:colOff>
      <xdr:row>36</xdr:row>
      <xdr:rowOff>87356</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15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78483</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25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170624</xdr:rowOff>
    </xdr:from>
    <xdr:to>
      <xdr:col>15</xdr:col>
      <xdr:colOff>101600</xdr:colOff>
      <xdr:row>36</xdr:row>
      <xdr:rowOff>100774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17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91901</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26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12735</xdr:rowOff>
    </xdr:from>
    <xdr:to>
      <xdr:col>10</xdr:col>
      <xdr:colOff>165100</xdr:colOff>
      <xdr:row>36</xdr:row>
      <xdr:rowOff>114335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18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105462</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27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18528</xdr:rowOff>
    </xdr:from>
    <xdr:to>
      <xdr:col>6</xdr:col>
      <xdr:colOff>38100</xdr:colOff>
      <xdr:row>36</xdr:row>
      <xdr:rowOff>120128</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19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111255</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283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9411</xdr:rowOff>
    </xdr:from>
    <xdr:to>
      <xdr:col>24</xdr:col>
      <xdr:colOff>63500</xdr:colOff>
      <xdr:row>58</xdr:row>
      <xdr:rowOff>17990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953511"/>
          <a:ext cx="838200" cy="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9411</xdr:rowOff>
    </xdr:from>
    <xdr:to>
      <xdr:col>19</xdr:col>
      <xdr:colOff>177800</xdr:colOff>
      <xdr:row>58</xdr:row>
      <xdr:rowOff>41141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953511"/>
          <a:ext cx="889000" cy="3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41141</xdr:rowOff>
    </xdr:from>
    <xdr:to>
      <xdr:col>15</xdr:col>
      <xdr:colOff>50800</xdr:colOff>
      <xdr:row>58</xdr:row>
      <xdr:rowOff>48103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85241"/>
          <a:ext cx="889000" cy="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48103</xdr:rowOff>
    </xdr:from>
    <xdr:to>
      <xdr:col>10</xdr:col>
      <xdr:colOff>114300</xdr:colOff>
      <xdr:row>58</xdr:row>
      <xdr:rowOff>58175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92203"/>
          <a:ext cx="889000" cy="10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138640</xdr:rowOff>
    </xdr:from>
    <xdr:to>
      <xdr:col>24</xdr:col>
      <xdr:colOff>114300</xdr:colOff>
      <xdr:row>58</xdr:row>
      <xdr:rowOff>68790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1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53567</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26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130061</xdr:rowOff>
    </xdr:from>
    <xdr:to>
      <xdr:col>20</xdr:col>
      <xdr:colOff>38100</xdr:colOff>
      <xdr:row>58</xdr:row>
      <xdr:rowOff>60211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0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51338</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9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161791</xdr:rowOff>
    </xdr:from>
    <xdr:to>
      <xdr:col>15</xdr:col>
      <xdr:colOff>101600</xdr:colOff>
      <xdr:row>58</xdr:row>
      <xdr:rowOff>91941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34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83068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027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168753</xdr:rowOff>
    </xdr:from>
    <xdr:to>
      <xdr:col>10</xdr:col>
      <xdr:colOff>165100</xdr:colOff>
      <xdr:row>58</xdr:row>
      <xdr:rowOff>98903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4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90030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03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7375</xdr:rowOff>
    </xdr:from>
    <xdr:to>
      <xdr:col>6</xdr:col>
      <xdr:colOff>38100</xdr:colOff>
      <xdr:row>58</xdr:row>
      <xdr:rowOff>108975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100102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4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109204</xdr:rowOff>
    </xdr:from>
    <xdr:to>
      <xdr:col>24</xdr:col>
      <xdr:colOff>63500</xdr:colOff>
      <xdr:row>78</xdr:row>
      <xdr:rowOff>113776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8230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110576</xdr:rowOff>
    </xdr:from>
    <xdr:to>
      <xdr:col>19</xdr:col>
      <xdr:colOff>177800</xdr:colOff>
      <xdr:row>78</xdr:row>
      <xdr:rowOff>113776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83676"/>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107468</xdr:rowOff>
    </xdr:from>
    <xdr:to>
      <xdr:col>15</xdr:col>
      <xdr:colOff>50800</xdr:colOff>
      <xdr:row>78</xdr:row>
      <xdr:rowOff>110576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480568"/>
          <a:ext cx="889000" cy="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107468</xdr:rowOff>
    </xdr:from>
    <xdr:to>
      <xdr:col>10</xdr:col>
      <xdr:colOff>114300</xdr:colOff>
      <xdr:row>78</xdr:row>
      <xdr:rowOff>109319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80568"/>
          <a:ext cx="889000" cy="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58404</xdr:rowOff>
    </xdr:from>
    <xdr:to>
      <xdr:col>24</xdr:col>
      <xdr:colOff>114300</xdr:colOff>
      <xdr:row>78</xdr:row>
      <xdr:rowOff>160004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3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144781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46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62976</xdr:rowOff>
    </xdr:from>
    <xdr:to>
      <xdr:col>20</xdr:col>
      <xdr:colOff>38100</xdr:colOff>
      <xdr:row>78</xdr:row>
      <xdr:rowOff>164576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3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155703</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28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59776</xdr:rowOff>
    </xdr:from>
    <xdr:to>
      <xdr:col>15</xdr:col>
      <xdr:colOff>101600</xdr:colOff>
      <xdr:row>78</xdr:row>
      <xdr:rowOff>161376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32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152503</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25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56668</xdr:rowOff>
    </xdr:from>
    <xdr:to>
      <xdr:col>10</xdr:col>
      <xdr:colOff>165100</xdr:colOff>
      <xdr:row>78</xdr:row>
      <xdr:rowOff>158268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2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149395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2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58519</xdr:rowOff>
    </xdr:from>
    <xdr:to>
      <xdr:col>6</xdr:col>
      <xdr:colOff>38100</xdr:colOff>
      <xdr:row>78</xdr:row>
      <xdr:rowOff>160119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3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151246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24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121010</xdr:rowOff>
    </xdr:from>
    <xdr:to>
      <xdr:col>24</xdr:col>
      <xdr:colOff>63500</xdr:colOff>
      <xdr:row>96</xdr:row>
      <xdr:rowOff>48293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408760"/>
          <a:ext cx="838200" cy="9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48293</xdr:rowOff>
    </xdr:from>
    <xdr:to>
      <xdr:col>19</xdr:col>
      <xdr:colOff>177800</xdr:colOff>
      <xdr:row>97</xdr:row>
      <xdr:rowOff>22254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07493"/>
          <a:ext cx="889000" cy="14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79197</xdr:rowOff>
    </xdr:from>
    <xdr:to>
      <xdr:col>15</xdr:col>
      <xdr:colOff>50800</xdr:colOff>
      <xdr:row>97</xdr:row>
      <xdr:rowOff>22254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38397"/>
          <a:ext cx="889000" cy="114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79197</xdr:rowOff>
    </xdr:from>
    <xdr:to>
      <xdr:col>10</xdr:col>
      <xdr:colOff>114300</xdr:colOff>
      <xdr:row>97</xdr:row>
      <xdr:rowOff>114489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38397"/>
          <a:ext cx="889000" cy="206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70210</xdr:rowOff>
    </xdr:from>
    <xdr:to>
      <xdr:col>24</xdr:col>
      <xdr:colOff>114300</xdr:colOff>
      <xdr:row>96</xdr:row>
      <xdr:rowOff>360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35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48637</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36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168943</xdr:rowOff>
    </xdr:from>
    <xdr:to>
      <xdr:col>20</xdr:col>
      <xdr:colOff>38100</xdr:colOff>
      <xdr:row>96</xdr:row>
      <xdr:rowOff>99093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5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90220</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54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142904</xdr:rowOff>
    </xdr:from>
    <xdr:to>
      <xdr:col>15</xdr:col>
      <xdr:colOff>101600</xdr:colOff>
      <xdr:row>97</xdr:row>
      <xdr:rowOff>73054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0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64181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69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28397</xdr:rowOff>
    </xdr:from>
    <xdr:to>
      <xdr:col>10</xdr:col>
      <xdr:colOff>165100</xdr:colOff>
      <xdr:row>96</xdr:row>
      <xdr:rowOff>129997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8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121124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58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63689</xdr:rowOff>
    </xdr:from>
    <xdr:to>
      <xdr:col>6</xdr:col>
      <xdr:colOff>38100</xdr:colOff>
      <xdr:row>97</xdr:row>
      <xdr:rowOff>165289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9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156416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787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51646</xdr:rowOff>
    </xdr:from>
    <xdr:to>
      <xdr:col>55</xdr:col>
      <xdr:colOff>0</xdr:colOff>
      <xdr:row>38</xdr:row>
      <xdr:rowOff>76146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566746"/>
          <a:ext cx="838200" cy="2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71479</xdr:rowOff>
    </xdr:from>
    <xdr:to>
      <xdr:col>50</xdr:col>
      <xdr:colOff>114300</xdr:colOff>
      <xdr:row>38</xdr:row>
      <xdr:rowOff>76146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586579"/>
          <a:ext cx="889000" cy="4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71479</xdr:rowOff>
    </xdr:from>
    <xdr:to>
      <xdr:col>45</xdr:col>
      <xdr:colOff>177800</xdr:colOff>
      <xdr:row>38</xdr:row>
      <xdr:rowOff>86952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586579"/>
          <a:ext cx="889000" cy="1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114228</xdr:rowOff>
    </xdr:from>
    <xdr:to>
      <xdr:col>41</xdr:col>
      <xdr:colOff>50800</xdr:colOff>
      <xdr:row>38</xdr:row>
      <xdr:rowOff>86952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286428"/>
          <a:ext cx="889000" cy="31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846</xdr:rowOff>
    </xdr:from>
    <xdr:to>
      <xdr:col>55</xdr:col>
      <xdr:colOff>50800</xdr:colOff>
      <xdr:row>38</xdr:row>
      <xdr:rowOff>102446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51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87223</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43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25346</xdr:rowOff>
    </xdr:from>
    <xdr:to>
      <xdr:col>50</xdr:col>
      <xdr:colOff>165100</xdr:colOff>
      <xdr:row>38</xdr:row>
      <xdr:rowOff>126946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54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118073</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63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20679</xdr:rowOff>
    </xdr:from>
    <xdr:to>
      <xdr:col>46</xdr:col>
      <xdr:colOff>38100</xdr:colOff>
      <xdr:row>38</xdr:row>
      <xdr:rowOff>122279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53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113406</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628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36152</xdr:rowOff>
    </xdr:from>
    <xdr:to>
      <xdr:col>41</xdr:col>
      <xdr:colOff>101600</xdr:colOff>
      <xdr:row>38</xdr:row>
      <xdr:rowOff>137752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55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128879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643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63428</xdr:rowOff>
    </xdr:from>
    <xdr:to>
      <xdr:col>36</xdr:col>
      <xdr:colOff>165100</xdr:colOff>
      <xdr:row>36</xdr:row>
      <xdr:rowOff>165028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23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156155</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328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161392</xdr:rowOff>
    </xdr:from>
    <xdr:to>
      <xdr:col>55</xdr:col>
      <xdr:colOff>0</xdr:colOff>
      <xdr:row>58</xdr:row>
      <xdr:rowOff>15518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934042"/>
          <a:ext cx="838200" cy="25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136223</xdr:rowOff>
    </xdr:from>
    <xdr:to>
      <xdr:col>50</xdr:col>
      <xdr:colOff>114300</xdr:colOff>
      <xdr:row>58</xdr:row>
      <xdr:rowOff>15518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908873"/>
          <a:ext cx="889000" cy="5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26317</xdr:rowOff>
    </xdr:from>
    <xdr:to>
      <xdr:col>45</xdr:col>
      <xdr:colOff>177800</xdr:colOff>
      <xdr:row>57</xdr:row>
      <xdr:rowOff>136223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627517"/>
          <a:ext cx="889000" cy="28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26317</xdr:rowOff>
    </xdr:from>
    <xdr:to>
      <xdr:col>41</xdr:col>
      <xdr:colOff>50800</xdr:colOff>
      <xdr:row>57</xdr:row>
      <xdr:rowOff>73980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627517"/>
          <a:ext cx="889000" cy="219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129602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110592</xdr:rowOff>
    </xdr:from>
    <xdr:to>
      <xdr:col>55</xdr:col>
      <xdr:colOff>50800</xdr:colOff>
      <xdr:row>58</xdr:row>
      <xdr:rowOff>40742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8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89019</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61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136168</xdr:rowOff>
    </xdr:from>
    <xdr:to>
      <xdr:col>50</xdr:col>
      <xdr:colOff>165100</xdr:colOff>
      <xdr:row>58</xdr:row>
      <xdr:rowOff>66318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0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57445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0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85423</xdr:rowOff>
    </xdr:from>
    <xdr:to>
      <xdr:col>46</xdr:col>
      <xdr:colOff>38100</xdr:colOff>
      <xdr:row>58</xdr:row>
      <xdr:rowOff>15573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5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6700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5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146967</xdr:rowOff>
    </xdr:from>
    <xdr:to>
      <xdr:col>41</xdr:col>
      <xdr:colOff>101600</xdr:colOff>
      <xdr:row>56</xdr:row>
      <xdr:rowOff>77117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57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93644</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351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23180</xdr:rowOff>
    </xdr:from>
    <xdr:to>
      <xdr:col>36</xdr:col>
      <xdr:colOff>165100</xdr:colOff>
      <xdr:row>57</xdr:row>
      <xdr:rowOff>124780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9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115907</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888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54877</xdr:rowOff>
    </xdr:from>
    <xdr:to>
      <xdr:col>55</xdr:col>
      <xdr:colOff>0</xdr:colOff>
      <xdr:row>78</xdr:row>
      <xdr:rowOff>10136</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256527"/>
          <a:ext cx="838200" cy="12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121372</xdr:rowOff>
    </xdr:from>
    <xdr:to>
      <xdr:col>50</xdr:col>
      <xdr:colOff>114300</xdr:colOff>
      <xdr:row>78</xdr:row>
      <xdr:rowOff>10136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323022"/>
          <a:ext cx="889000" cy="6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121372</xdr:rowOff>
    </xdr:from>
    <xdr:to>
      <xdr:col>45</xdr:col>
      <xdr:colOff>177800</xdr:colOff>
      <xdr:row>77</xdr:row>
      <xdr:rowOff>152788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323022"/>
          <a:ext cx="889000" cy="3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108725</xdr:rowOff>
    </xdr:from>
    <xdr:to>
      <xdr:col>41</xdr:col>
      <xdr:colOff>50800</xdr:colOff>
      <xdr:row>77</xdr:row>
      <xdr:rowOff>152788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310375"/>
          <a:ext cx="889000" cy="44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4077</xdr:rowOff>
    </xdr:from>
    <xdr:to>
      <xdr:col>55</xdr:col>
      <xdr:colOff>50800</xdr:colOff>
      <xdr:row>77</xdr:row>
      <xdr:rowOff>105677</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20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153954</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18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130786</xdr:rowOff>
    </xdr:from>
    <xdr:to>
      <xdr:col>50</xdr:col>
      <xdr:colOff>165100</xdr:colOff>
      <xdr:row>78</xdr:row>
      <xdr:rowOff>60936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3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52063</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2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70572</xdr:rowOff>
    </xdr:from>
    <xdr:to>
      <xdr:col>46</xdr:col>
      <xdr:colOff>38100</xdr:colOff>
      <xdr:row>78</xdr:row>
      <xdr:rowOff>722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27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163299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364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101988</xdr:rowOff>
    </xdr:from>
    <xdr:to>
      <xdr:col>41</xdr:col>
      <xdr:colOff>101600</xdr:colOff>
      <xdr:row>78</xdr:row>
      <xdr:rowOff>32138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0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23265</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396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57925</xdr:rowOff>
    </xdr:from>
    <xdr:to>
      <xdr:col>36</xdr:col>
      <xdr:colOff>165100</xdr:colOff>
      <xdr:row>77</xdr:row>
      <xdr:rowOff>159525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150652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35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31465</xdr:rowOff>
    </xdr:from>
    <xdr:to>
      <xdr:col>55</xdr:col>
      <xdr:colOff>0</xdr:colOff>
      <xdr:row>98</xdr:row>
      <xdr:rowOff>57548</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33565"/>
          <a:ext cx="838200" cy="26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169576</xdr:rowOff>
    </xdr:from>
    <xdr:to>
      <xdr:col>50</xdr:col>
      <xdr:colOff>114300</xdr:colOff>
      <xdr:row>98</xdr:row>
      <xdr:rowOff>31465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00226"/>
          <a:ext cx="889000" cy="3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47143</xdr:rowOff>
    </xdr:from>
    <xdr:to>
      <xdr:col>45</xdr:col>
      <xdr:colOff>177800</xdr:colOff>
      <xdr:row>97</xdr:row>
      <xdr:rowOff>169576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506343"/>
          <a:ext cx="889000" cy="29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47143</xdr:rowOff>
    </xdr:from>
    <xdr:to>
      <xdr:col>41</xdr:col>
      <xdr:colOff>50800</xdr:colOff>
      <xdr:row>97</xdr:row>
      <xdr:rowOff>125509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506343"/>
          <a:ext cx="889000" cy="24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40174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4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6748</xdr:rowOff>
    </xdr:from>
    <xdr:to>
      <xdr:col>55</xdr:col>
      <xdr:colOff>50800</xdr:colOff>
      <xdr:row>98</xdr:row>
      <xdr:rowOff>108348</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0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93125</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2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152115</xdr:rowOff>
    </xdr:from>
    <xdr:to>
      <xdr:col>50</xdr:col>
      <xdr:colOff>165100</xdr:colOff>
      <xdr:row>98</xdr:row>
      <xdr:rowOff>82265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8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73392</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75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118776</xdr:rowOff>
    </xdr:from>
    <xdr:to>
      <xdr:col>46</xdr:col>
      <xdr:colOff>38100</xdr:colOff>
      <xdr:row>98</xdr:row>
      <xdr:rowOff>48926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4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65453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52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167793</xdr:rowOff>
    </xdr:from>
    <xdr:to>
      <xdr:col>41</xdr:col>
      <xdr:colOff>101600</xdr:colOff>
      <xdr:row>96</xdr:row>
      <xdr:rowOff>97943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45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114470</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61795" y="16230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74709</xdr:rowOff>
    </xdr:from>
    <xdr:to>
      <xdr:col>36</xdr:col>
      <xdr:colOff>165100</xdr:colOff>
      <xdr:row>98</xdr:row>
      <xdr:rowOff>4859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0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21386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80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129939</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45039"/>
          <a:ext cx="838200" cy="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130533</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45633"/>
          <a:ext cx="889000" cy="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76240</xdr:rowOff>
    </xdr:from>
    <xdr:to>
      <xdr:col>71</xdr:col>
      <xdr:colOff>177800</xdr:colOff>
      <xdr:row>38</xdr:row>
      <xdr:rowOff>130533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91340"/>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79139</xdr:rowOff>
    </xdr:from>
    <xdr:to>
      <xdr:col>85</xdr:col>
      <xdr:colOff>177800</xdr:colOff>
      <xdr:row>39</xdr:row>
      <xdr:rowOff>9289</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9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378565"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79733</xdr:rowOff>
    </xdr:from>
    <xdr:to>
      <xdr:col>72</xdr:col>
      <xdr:colOff>38100</xdr:colOff>
      <xdr:row>39</xdr:row>
      <xdr:rowOff>9883</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9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1010</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687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25440</xdr:rowOff>
    </xdr:from>
    <xdr:to>
      <xdr:col>67</xdr:col>
      <xdr:colOff>101600</xdr:colOff>
      <xdr:row>38</xdr:row>
      <xdr:rowOff>127040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4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118167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3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114641</xdr:rowOff>
    </xdr:from>
    <xdr:to>
      <xdr:col>85</xdr:col>
      <xdr:colOff>127000</xdr:colOff>
      <xdr:row>77</xdr:row>
      <xdr:rowOff>118239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316291"/>
          <a:ext cx="8382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118239</xdr:rowOff>
    </xdr:from>
    <xdr:to>
      <xdr:col>81</xdr:col>
      <xdr:colOff>50800</xdr:colOff>
      <xdr:row>77</xdr:row>
      <xdr:rowOff>126560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19889"/>
          <a:ext cx="889000" cy="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126560</xdr:rowOff>
    </xdr:from>
    <xdr:to>
      <xdr:col>76</xdr:col>
      <xdr:colOff>114300</xdr:colOff>
      <xdr:row>77</xdr:row>
      <xdr:rowOff>141300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28210"/>
          <a:ext cx="889000" cy="1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141300</xdr:rowOff>
    </xdr:from>
    <xdr:to>
      <xdr:col>71</xdr:col>
      <xdr:colOff>177800</xdr:colOff>
      <xdr:row>77</xdr:row>
      <xdr:rowOff>148958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42950"/>
          <a:ext cx="8890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63841</xdr:rowOff>
    </xdr:from>
    <xdr:to>
      <xdr:col>85</xdr:col>
      <xdr:colOff>177800</xdr:colOff>
      <xdr:row>77</xdr:row>
      <xdr:rowOff>165441</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6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42268</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43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67439</xdr:rowOff>
    </xdr:from>
    <xdr:to>
      <xdr:col>81</xdr:col>
      <xdr:colOff>101600</xdr:colOff>
      <xdr:row>77</xdr:row>
      <xdr:rowOff>169039</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6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160166</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36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75760</xdr:rowOff>
    </xdr:from>
    <xdr:to>
      <xdr:col>76</xdr:col>
      <xdr:colOff>165100</xdr:colOff>
      <xdr:row>78</xdr:row>
      <xdr:rowOff>5910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7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168487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370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90500</xdr:rowOff>
    </xdr:from>
    <xdr:to>
      <xdr:col>72</xdr:col>
      <xdr:colOff>38100</xdr:colOff>
      <xdr:row>78</xdr:row>
      <xdr:rowOff>20650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11777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38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98158</xdr:rowOff>
    </xdr:from>
    <xdr:to>
      <xdr:col>67</xdr:col>
      <xdr:colOff>101600</xdr:colOff>
      <xdr:row>78</xdr:row>
      <xdr:rowOff>28308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9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19435</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39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29099</xdr:rowOff>
    </xdr:from>
    <xdr:to>
      <xdr:col>85</xdr:col>
      <xdr:colOff>127000</xdr:colOff>
      <xdr:row>98</xdr:row>
      <xdr:rowOff>87637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831199"/>
          <a:ext cx="838200" cy="5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29099</xdr:rowOff>
    </xdr:from>
    <xdr:to>
      <xdr:col>81</xdr:col>
      <xdr:colOff>50800</xdr:colOff>
      <xdr:row>98</xdr:row>
      <xdr:rowOff>86410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831199"/>
          <a:ext cx="889000" cy="57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84398</xdr:rowOff>
    </xdr:from>
    <xdr:to>
      <xdr:col>76</xdr:col>
      <xdr:colOff>114300</xdr:colOff>
      <xdr:row>98</xdr:row>
      <xdr:rowOff>86410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86498"/>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51068</xdr:rowOff>
    </xdr:from>
    <xdr:to>
      <xdr:col>71</xdr:col>
      <xdr:colOff>177800</xdr:colOff>
      <xdr:row>98</xdr:row>
      <xdr:rowOff>84398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814300" y="16853168"/>
          <a:ext cx="889000" cy="3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153674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36837</xdr:rowOff>
    </xdr:from>
    <xdr:to>
      <xdr:col>85</xdr:col>
      <xdr:colOff>177800</xdr:colOff>
      <xdr:row>98</xdr:row>
      <xdr:rowOff>138437</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3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137218</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6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149749</xdr:rowOff>
    </xdr:from>
    <xdr:to>
      <xdr:col>81</xdr:col>
      <xdr:colOff>101600</xdr:colOff>
      <xdr:row>98</xdr:row>
      <xdr:rowOff>79899</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8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96426</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55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35610</xdr:rowOff>
    </xdr:from>
    <xdr:to>
      <xdr:col>76</xdr:col>
      <xdr:colOff>165100</xdr:colOff>
      <xdr:row>98</xdr:row>
      <xdr:rowOff>137210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3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128337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30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33598</xdr:rowOff>
    </xdr:from>
    <xdr:to>
      <xdr:col>72</xdr:col>
      <xdr:colOff>38100</xdr:colOff>
      <xdr:row>98</xdr:row>
      <xdr:rowOff>135198</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3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126325</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92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268</xdr:rowOff>
    </xdr:from>
    <xdr:to>
      <xdr:col>67</xdr:col>
      <xdr:colOff>101600</xdr:colOff>
      <xdr:row>98</xdr:row>
      <xdr:rowOff>101868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118395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77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161036</xdr:rowOff>
    </xdr:from>
    <xdr:to>
      <xdr:col>116</xdr:col>
      <xdr:colOff>63500</xdr:colOff>
      <xdr:row>59</xdr:row>
      <xdr:rowOff>26276</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10105136"/>
          <a:ext cx="838200" cy="3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26276</xdr:rowOff>
    </xdr:from>
    <xdr:to>
      <xdr:col>111</xdr:col>
      <xdr:colOff>177800</xdr:colOff>
      <xdr:row>59</xdr:row>
      <xdr:rowOff>26505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10141826"/>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19647</xdr:rowOff>
    </xdr:from>
    <xdr:to>
      <xdr:col>107</xdr:col>
      <xdr:colOff>50800</xdr:colOff>
      <xdr:row>59</xdr:row>
      <xdr:rowOff>26505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35197"/>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9589</xdr:rowOff>
    </xdr:from>
    <xdr:to>
      <xdr:col>102</xdr:col>
      <xdr:colOff>114300</xdr:colOff>
      <xdr:row>59</xdr:row>
      <xdr:rowOff>19647</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25139"/>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110236</xdr:rowOff>
    </xdr:from>
    <xdr:to>
      <xdr:col>116</xdr:col>
      <xdr:colOff>114300</xdr:colOff>
      <xdr:row>59</xdr:row>
      <xdr:rowOff>40386</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5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56735</xdr:rowOff>
    </xdr:from>
    <xdr:ext cx="469744"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00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146926</xdr:rowOff>
    </xdr:from>
    <xdr:to>
      <xdr:col>112</xdr:col>
      <xdr:colOff>38100</xdr:colOff>
      <xdr:row>59</xdr:row>
      <xdr:rowOff>77076</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9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68203</xdr:rowOff>
    </xdr:from>
    <xdr:ext cx="378565"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4017" y="10183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147155</xdr:rowOff>
    </xdr:from>
    <xdr:to>
      <xdr:col>107</xdr:col>
      <xdr:colOff>101600</xdr:colOff>
      <xdr:row>59</xdr:row>
      <xdr:rowOff>77305</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9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68432</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5017" y="101839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140297</xdr:rowOff>
    </xdr:from>
    <xdr:to>
      <xdr:col>102</xdr:col>
      <xdr:colOff>165100</xdr:colOff>
      <xdr:row>59</xdr:row>
      <xdr:rowOff>70447</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8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61574</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6017" y="101771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130239</xdr:rowOff>
    </xdr:from>
    <xdr:to>
      <xdr:col>98</xdr:col>
      <xdr:colOff>38100</xdr:colOff>
      <xdr:row>59</xdr:row>
      <xdr:rowOff>60389</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7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51516</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7017" y="10167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137185</xdr:rowOff>
    </xdr:from>
    <xdr:to>
      <xdr:col>116</xdr:col>
      <xdr:colOff>63500</xdr:colOff>
      <xdr:row>74</xdr:row>
      <xdr:rowOff>11208</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1323300" y="12653035"/>
          <a:ext cx="838200" cy="4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136481</xdr:rowOff>
    </xdr:from>
    <xdr:to>
      <xdr:col>111</xdr:col>
      <xdr:colOff>177800</xdr:colOff>
      <xdr:row>73</xdr:row>
      <xdr:rowOff>137185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0434300" y="12652331"/>
          <a:ext cx="889000" cy="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136481</xdr:rowOff>
    </xdr:from>
    <xdr:to>
      <xdr:col>107</xdr:col>
      <xdr:colOff>50800</xdr:colOff>
      <xdr:row>74</xdr:row>
      <xdr:rowOff>14046</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652331"/>
          <a:ext cx="889000" cy="4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120612</xdr:rowOff>
    </xdr:from>
    <xdr:to>
      <xdr:col>102</xdr:col>
      <xdr:colOff>114300</xdr:colOff>
      <xdr:row>74</xdr:row>
      <xdr:rowOff>14046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636462"/>
          <a:ext cx="889000" cy="6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131858</xdr:rowOff>
    </xdr:from>
    <xdr:to>
      <xdr:col>116</xdr:col>
      <xdr:colOff>114300</xdr:colOff>
      <xdr:row>74</xdr:row>
      <xdr:rowOff>62008</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64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110285</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626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86385</xdr:rowOff>
    </xdr:from>
    <xdr:to>
      <xdr:col>112</xdr:col>
      <xdr:colOff>38100</xdr:colOff>
      <xdr:row>74</xdr:row>
      <xdr:rowOff>16535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60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7662</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69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85681</xdr:rowOff>
    </xdr:from>
    <xdr:to>
      <xdr:col>107</xdr:col>
      <xdr:colOff>101600</xdr:colOff>
      <xdr:row>74</xdr:row>
      <xdr:rowOff>15831</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60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6958</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94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134696</xdr:rowOff>
    </xdr:from>
    <xdr:to>
      <xdr:col>102</xdr:col>
      <xdr:colOff>165100</xdr:colOff>
      <xdr:row>74</xdr:row>
      <xdr:rowOff>64846</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65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55973</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74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69812</xdr:rowOff>
    </xdr:from>
    <xdr:to>
      <xdr:col>98</xdr:col>
      <xdr:colOff>38100</xdr:colOff>
      <xdr:row>73</xdr:row>
      <xdr:rowOff>171412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58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162539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67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全ての項目において</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類似団体平均</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を下回り、歳出決算総額は住民一人当たり</a:t>
          </a:r>
          <a:r>
            <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531,324</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円となっている。主な構成項目である扶助費は住民一人当たり</a:t>
          </a:r>
          <a:r>
            <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90,967</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円で、令和４年度から増加傾向にある。</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障害福祉サービス等給付費</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や子どものための教育・保育給付費</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等の</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増や、</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物価高騰対応重点支援給付金</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の増が主な要因である。</a:t>
          </a:r>
          <a:endParaRPr lang="ja-JP" altLang="ja-JP" sz="1400">
            <a:effectLst/>
            <a:latin typeface="BIZ UDPゴシック" panose="020B0400000000000000" pitchFamily="50" charset="-128"/>
            <a:ea typeface="BIZ UDPゴシック" panose="020B0400000000000000" pitchFamily="50" charset="-128"/>
          </a:endParaRPr>
        </a:p>
        <a:p>
          <a:pPr eaLnBrk="1" fontAlgn="auto" latinLnBrk="0" hangingPunct="1"/>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６</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年度</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は、新松田駅周辺整備事業等、今後の事業計画を見据えた基金積立による</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積立金</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の増、寄みやま運動広場人工芝新設工事による「普通建設事業費（うち新規整備）」の増がみられる。また、寄簡易水道事業会計及び下水道事業会計の公営企業化に伴う「繰出金」の減や「補助費等」の増、下水道事業会計への長期貸付に伴う「貸付金」の増が挙げられる。</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神奈川県松田町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10,419
10,253
37.75
6,039,732
5,535,865
395,466
3,350,485
5,203,666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141986</xdr:rowOff>
    </xdr:from>
    <xdr:to>
      <xdr:col>24</xdr:col>
      <xdr:colOff>63500</xdr:colOff>
      <xdr:row>35</xdr:row>
      <xdr:rowOff>38926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71286"/>
          <a:ext cx="838200" cy="68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38926</xdr:rowOff>
    </xdr:from>
    <xdr:to>
      <xdr:col>19</xdr:col>
      <xdr:colOff>177800</xdr:colOff>
      <xdr:row>35</xdr:row>
      <xdr:rowOff>50355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39676"/>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50355</xdr:rowOff>
    </xdr:from>
    <xdr:to>
      <xdr:col>15</xdr:col>
      <xdr:colOff>50800</xdr:colOff>
      <xdr:row>35</xdr:row>
      <xdr:rowOff>109791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51105"/>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104458</xdr:rowOff>
    </xdr:from>
    <xdr:to>
      <xdr:col>10</xdr:col>
      <xdr:colOff>114300</xdr:colOff>
      <xdr:row>35</xdr:row>
      <xdr:rowOff>109791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05208"/>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91186</xdr:rowOff>
    </xdr:from>
    <xdr:to>
      <xdr:col>24</xdr:col>
      <xdr:colOff>114300</xdr:colOff>
      <xdr:row>35</xdr:row>
      <xdr:rowOff>21336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2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114063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7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159576</xdr:rowOff>
    </xdr:from>
    <xdr:to>
      <xdr:col>20</xdr:col>
      <xdr:colOff>38100</xdr:colOff>
      <xdr:row>35</xdr:row>
      <xdr:rowOff>89726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8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106253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6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171005</xdr:rowOff>
    </xdr:from>
    <xdr:to>
      <xdr:col>15</xdr:col>
      <xdr:colOff>101600</xdr:colOff>
      <xdr:row>35</xdr:row>
      <xdr:rowOff>101155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0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117682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75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58991</xdr:rowOff>
    </xdr:from>
    <xdr:to>
      <xdr:col>10</xdr:col>
      <xdr:colOff>165100</xdr:colOff>
      <xdr:row>35</xdr:row>
      <xdr:rowOff>160591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5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5668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3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53658</xdr:rowOff>
    </xdr:from>
    <xdr:to>
      <xdr:col>6</xdr:col>
      <xdr:colOff>38100</xdr:colOff>
      <xdr:row>35</xdr:row>
      <xdr:rowOff>155258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5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335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2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31058</xdr:rowOff>
    </xdr:from>
    <xdr:to>
      <xdr:col>24</xdr:col>
      <xdr:colOff>63500</xdr:colOff>
      <xdr:row>58</xdr:row>
      <xdr:rowOff>55265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75158"/>
          <a:ext cx="838200" cy="2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33843</xdr:rowOff>
    </xdr:from>
    <xdr:to>
      <xdr:col>19</xdr:col>
      <xdr:colOff>177800</xdr:colOff>
      <xdr:row>58</xdr:row>
      <xdr:rowOff>55265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77943"/>
          <a:ext cx="889000" cy="2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33843</xdr:rowOff>
    </xdr:from>
    <xdr:to>
      <xdr:col>15</xdr:col>
      <xdr:colOff>50800</xdr:colOff>
      <xdr:row>58</xdr:row>
      <xdr:rowOff>54508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77943"/>
          <a:ext cx="889000" cy="2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131861</xdr:rowOff>
    </xdr:from>
    <xdr:to>
      <xdr:col>10</xdr:col>
      <xdr:colOff>114300</xdr:colOff>
      <xdr:row>58</xdr:row>
      <xdr:rowOff>54508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33061"/>
          <a:ext cx="889000" cy="26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151708</xdr:rowOff>
    </xdr:from>
    <xdr:to>
      <xdr:col>24</xdr:col>
      <xdr:colOff>114300</xdr:colOff>
      <xdr:row>58</xdr:row>
      <xdr:rowOff>81858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2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66635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39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4465</xdr:rowOff>
    </xdr:from>
    <xdr:to>
      <xdr:col>20</xdr:col>
      <xdr:colOff>38100</xdr:colOff>
      <xdr:row>58</xdr:row>
      <xdr:rowOff>106065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4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97192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4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154493</xdr:rowOff>
    </xdr:from>
    <xdr:to>
      <xdr:col>15</xdr:col>
      <xdr:colOff>101600</xdr:colOff>
      <xdr:row>58</xdr:row>
      <xdr:rowOff>84643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2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75770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1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3708</xdr:rowOff>
    </xdr:from>
    <xdr:to>
      <xdr:col>10</xdr:col>
      <xdr:colOff>165100</xdr:colOff>
      <xdr:row>58</xdr:row>
      <xdr:rowOff>105308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4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96435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40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81061</xdr:rowOff>
    </xdr:from>
    <xdr:to>
      <xdr:col>6</xdr:col>
      <xdr:colOff>38100</xdr:colOff>
      <xdr:row>57</xdr:row>
      <xdr:rowOff>11211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8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2338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74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65953</xdr:rowOff>
    </xdr:from>
    <xdr:to>
      <xdr:col>24</xdr:col>
      <xdr:colOff>62865</xdr:colOff>
      <xdr:row>77</xdr:row>
      <xdr:rowOff>87807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410353"/>
          <a:ext cx="1270" cy="879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91634</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9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87807</xdr:rowOff>
    </xdr:from>
    <xdr:to>
      <xdr:col>24</xdr:col>
      <xdr:colOff>152400</xdr:colOff>
      <xdr:row>77</xdr:row>
      <xdr:rowOff>87807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89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12630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18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65953</xdr:rowOff>
    </xdr:from>
    <xdr:to>
      <xdr:col>24</xdr:col>
      <xdr:colOff>152400</xdr:colOff>
      <xdr:row>72</xdr:row>
      <xdr:rowOff>65953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410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25885</xdr:rowOff>
    </xdr:from>
    <xdr:to>
      <xdr:col>24</xdr:col>
      <xdr:colOff>63500</xdr:colOff>
      <xdr:row>77</xdr:row>
      <xdr:rowOff>98585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27535"/>
          <a:ext cx="838200" cy="7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139909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27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117032</xdr:rowOff>
    </xdr:from>
    <xdr:to>
      <xdr:col>24</xdr:col>
      <xdr:colOff>114300</xdr:colOff>
      <xdr:row>76</xdr:row>
      <xdr:rowOff>47182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98585</xdr:rowOff>
    </xdr:from>
    <xdr:to>
      <xdr:col>19</xdr:col>
      <xdr:colOff>177800</xdr:colOff>
      <xdr:row>77</xdr:row>
      <xdr:rowOff>170419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00235"/>
          <a:ext cx="889000" cy="7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169706</xdr:rowOff>
    </xdr:from>
    <xdr:to>
      <xdr:col>20</xdr:col>
      <xdr:colOff>38100</xdr:colOff>
      <xdr:row>76</xdr:row>
      <xdr:rowOff>99856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116382</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03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141077</xdr:rowOff>
    </xdr:from>
    <xdr:to>
      <xdr:col>15</xdr:col>
      <xdr:colOff>50800</xdr:colOff>
      <xdr:row>77</xdr:row>
      <xdr:rowOff>170419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42727"/>
          <a:ext cx="889000" cy="2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44647</xdr:rowOff>
    </xdr:from>
    <xdr:to>
      <xdr:col>15</xdr:col>
      <xdr:colOff>101600</xdr:colOff>
      <xdr:row>76</xdr:row>
      <xdr:rowOff>146247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7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162775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5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141077</xdr:rowOff>
    </xdr:from>
    <xdr:to>
      <xdr:col>10</xdr:col>
      <xdr:colOff>114300</xdr:colOff>
      <xdr:row>78</xdr:row>
      <xdr:rowOff>32207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42727"/>
          <a:ext cx="889000" cy="6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14728</xdr:rowOff>
    </xdr:from>
    <xdr:to>
      <xdr:col>10</xdr:col>
      <xdr:colOff>165100</xdr:colOff>
      <xdr:row>76</xdr:row>
      <xdr:rowOff>116328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4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132856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20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131936</xdr:rowOff>
    </xdr:from>
    <xdr:to>
      <xdr:col>6</xdr:col>
      <xdr:colOff>38100</xdr:colOff>
      <xdr:row>77</xdr:row>
      <xdr:rowOff>62086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6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78613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37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146535</xdr:rowOff>
    </xdr:from>
    <xdr:to>
      <xdr:col>24</xdr:col>
      <xdr:colOff>114300</xdr:colOff>
      <xdr:row>77</xdr:row>
      <xdr:rowOff>76685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7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61462</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91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47785</xdr:rowOff>
    </xdr:from>
    <xdr:to>
      <xdr:col>20</xdr:col>
      <xdr:colOff>38100</xdr:colOff>
      <xdr:row>77</xdr:row>
      <xdr:rowOff>149385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4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140512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42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119619</xdr:rowOff>
    </xdr:from>
    <xdr:to>
      <xdr:col>15</xdr:col>
      <xdr:colOff>101600</xdr:colOff>
      <xdr:row>78</xdr:row>
      <xdr:rowOff>49769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2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40896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13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90277</xdr:rowOff>
    </xdr:from>
    <xdr:to>
      <xdr:col>10</xdr:col>
      <xdr:colOff>165100</xdr:colOff>
      <xdr:row>78</xdr:row>
      <xdr:rowOff>20427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9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11554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152857</xdr:rowOff>
    </xdr:from>
    <xdr:to>
      <xdr:col>6</xdr:col>
      <xdr:colOff>38100</xdr:colOff>
      <xdr:row>78</xdr:row>
      <xdr:rowOff>83007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5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74134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47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150462</xdr:rowOff>
    </xdr:from>
    <xdr:to>
      <xdr:col>24</xdr:col>
      <xdr:colOff>63500</xdr:colOff>
      <xdr:row>97</xdr:row>
      <xdr:rowOff>155651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781112"/>
          <a:ext cx="838200" cy="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123716</xdr:rowOff>
    </xdr:from>
    <xdr:to>
      <xdr:col>19</xdr:col>
      <xdr:colOff>177800</xdr:colOff>
      <xdr:row>97</xdr:row>
      <xdr:rowOff>150462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754366"/>
          <a:ext cx="8890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123716</xdr:rowOff>
    </xdr:from>
    <xdr:to>
      <xdr:col>15</xdr:col>
      <xdr:colOff>50800</xdr:colOff>
      <xdr:row>97</xdr:row>
      <xdr:rowOff>126994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754366"/>
          <a:ext cx="889000" cy="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126994</xdr:rowOff>
    </xdr:from>
    <xdr:to>
      <xdr:col>10</xdr:col>
      <xdr:colOff>114300</xdr:colOff>
      <xdr:row>97</xdr:row>
      <xdr:rowOff>169921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57644"/>
          <a:ext cx="889000" cy="42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104851</xdr:rowOff>
    </xdr:from>
    <xdr:to>
      <xdr:col>24</xdr:col>
      <xdr:colOff>114300</xdr:colOff>
      <xdr:row>98</xdr:row>
      <xdr:rowOff>35001</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73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19778</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5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99662</xdr:rowOff>
    </xdr:from>
    <xdr:to>
      <xdr:col>20</xdr:col>
      <xdr:colOff>38100</xdr:colOff>
      <xdr:row>98</xdr:row>
      <xdr:rowOff>29812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73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20939</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823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72916</xdr:rowOff>
    </xdr:from>
    <xdr:to>
      <xdr:col>15</xdr:col>
      <xdr:colOff>101600</xdr:colOff>
      <xdr:row>98</xdr:row>
      <xdr:rowOff>3066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70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165643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76194</xdr:rowOff>
    </xdr:from>
    <xdr:to>
      <xdr:col>10</xdr:col>
      <xdr:colOff>165100</xdr:colOff>
      <xdr:row>98</xdr:row>
      <xdr:rowOff>6344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7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168921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9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119121</xdr:rowOff>
    </xdr:from>
    <xdr:to>
      <xdr:col>6</xdr:col>
      <xdr:colOff>38100</xdr:colOff>
      <xdr:row>98</xdr:row>
      <xdr:rowOff>49271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4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40398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4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11357</xdr:rowOff>
    </xdr:from>
    <xdr:to>
      <xdr:col>55</xdr:col>
      <xdr:colOff>0</xdr:colOff>
      <xdr:row>38</xdr:row>
      <xdr:rowOff>45648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526457"/>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50672</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65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45648</xdr:rowOff>
    </xdr:from>
    <xdr:to>
      <xdr:col>50</xdr:col>
      <xdr:colOff>114300</xdr:colOff>
      <xdr:row>38</xdr:row>
      <xdr:rowOff>72753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560748"/>
          <a:ext cx="889000" cy="27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161707</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7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72753</xdr:rowOff>
    </xdr:from>
    <xdr:to>
      <xdr:col>45</xdr:col>
      <xdr:colOff>177800</xdr:colOff>
      <xdr:row>38</xdr:row>
      <xdr:rowOff>84836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587853"/>
          <a:ext cx="8890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68507</xdr:rowOff>
    </xdr:from>
    <xdr:to>
      <xdr:col>41</xdr:col>
      <xdr:colOff>50800</xdr:colOff>
      <xdr:row>38</xdr:row>
      <xdr:rowOff>84836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58360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141785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656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132007</xdr:rowOff>
    </xdr:from>
    <xdr:to>
      <xdr:col>55</xdr:col>
      <xdr:colOff>50800</xdr:colOff>
      <xdr:row>38</xdr:row>
      <xdr:rowOff>62157</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7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154884</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27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166298</xdr:rowOff>
    </xdr:from>
    <xdr:to>
      <xdr:col>50</xdr:col>
      <xdr:colOff>165100</xdr:colOff>
      <xdr:row>38</xdr:row>
      <xdr:rowOff>96448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50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112975</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285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21953</xdr:rowOff>
    </xdr:from>
    <xdr:to>
      <xdr:col>46</xdr:col>
      <xdr:colOff>38100</xdr:colOff>
      <xdr:row>38</xdr:row>
      <xdr:rowOff>123553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53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140080</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3122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34036</xdr:rowOff>
    </xdr:from>
    <xdr:to>
      <xdr:col>41</xdr:col>
      <xdr:colOff>101600</xdr:colOff>
      <xdr:row>38</xdr:row>
      <xdr:rowOff>135636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54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126763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6418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17707</xdr:rowOff>
    </xdr:from>
    <xdr:to>
      <xdr:col>36</xdr:col>
      <xdr:colOff>165100</xdr:colOff>
      <xdr:row>38</xdr:row>
      <xdr:rowOff>119307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53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135834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3080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106680</xdr:rowOff>
    </xdr:from>
    <xdr:to>
      <xdr:col>55</xdr:col>
      <xdr:colOff>0</xdr:colOff>
      <xdr:row>58</xdr:row>
      <xdr:rowOff>111099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050780"/>
          <a:ext cx="838200" cy="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86131</xdr:rowOff>
    </xdr:from>
    <xdr:to>
      <xdr:col>50</xdr:col>
      <xdr:colOff>114300</xdr:colOff>
      <xdr:row>58</xdr:row>
      <xdr:rowOff>106680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030231"/>
          <a:ext cx="889000" cy="20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86131</xdr:rowOff>
    </xdr:from>
    <xdr:to>
      <xdr:col>45</xdr:col>
      <xdr:colOff>177800</xdr:colOff>
      <xdr:row>58</xdr:row>
      <xdr:rowOff>99543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030231"/>
          <a:ext cx="889000" cy="1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99022</xdr:rowOff>
    </xdr:from>
    <xdr:to>
      <xdr:col>41</xdr:col>
      <xdr:colOff>50800</xdr:colOff>
      <xdr:row>58</xdr:row>
      <xdr:rowOff>99543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043122"/>
          <a:ext cx="889000" cy="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60299</xdr:rowOff>
    </xdr:from>
    <xdr:to>
      <xdr:col>55</xdr:col>
      <xdr:colOff>50800</xdr:colOff>
      <xdr:row>58</xdr:row>
      <xdr:rowOff>161899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0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146676</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19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55880</xdr:rowOff>
    </xdr:from>
    <xdr:to>
      <xdr:col>50</xdr:col>
      <xdr:colOff>165100</xdr:colOff>
      <xdr:row>58</xdr:row>
      <xdr:rowOff>157480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148607</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09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35331</xdr:rowOff>
    </xdr:from>
    <xdr:to>
      <xdr:col>46</xdr:col>
      <xdr:colOff>38100</xdr:colOff>
      <xdr:row>58</xdr:row>
      <xdr:rowOff>136931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7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128058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1007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48743</xdr:rowOff>
    </xdr:from>
    <xdr:to>
      <xdr:col>41</xdr:col>
      <xdr:colOff>101600</xdr:colOff>
      <xdr:row>58</xdr:row>
      <xdr:rowOff>150343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99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141470</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08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48222</xdr:rowOff>
    </xdr:from>
    <xdr:to>
      <xdr:col>36</xdr:col>
      <xdr:colOff>165100</xdr:colOff>
      <xdr:row>58</xdr:row>
      <xdr:rowOff>149822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9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140949</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08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130944</xdr:rowOff>
    </xdr:from>
    <xdr:to>
      <xdr:col>55</xdr:col>
      <xdr:colOff>0</xdr:colOff>
      <xdr:row>79</xdr:row>
      <xdr:rowOff>16131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04044"/>
          <a:ext cx="838200" cy="5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6426</xdr:rowOff>
    </xdr:from>
    <xdr:to>
      <xdr:col>50</xdr:col>
      <xdr:colOff>114300</xdr:colOff>
      <xdr:row>79</xdr:row>
      <xdr:rowOff>16131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50976"/>
          <a:ext cx="889000" cy="9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6426</xdr:rowOff>
    </xdr:from>
    <xdr:to>
      <xdr:col>45</xdr:col>
      <xdr:colOff>177800</xdr:colOff>
      <xdr:row>79</xdr:row>
      <xdr:rowOff>7017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50976"/>
          <a:ext cx="889000" cy="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7017</xdr:rowOff>
    </xdr:from>
    <xdr:to>
      <xdr:col>41</xdr:col>
      <xdr:colOff>50800</xdr:colOff>
      <xdr:row>79</xdr:row>
      <xdr:rowOff>8293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551567"/>
          <a:ext cx="889000" cy="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80144</xdr:rowOff>
    </xdr:from>
    <xdr:to>
      <xdr:col>55</xdr:col>
      <xdr:colOff>50800</xdr:colOff>
      <xdr:row>79</xdr:row>
      <xdr:rowOff>10294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5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39521</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4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136781</xdr:rowOff>
    </xdr:from>
    <xdr:to>
      <xdr:col>50</xdr:col>
      <xdr:colOff>165100</xdr:colOff>
      <xdr:row>79</xdr:row>
      <xdr:rowOff>66931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0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58058</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602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127076</xdr:rowOff>
    </xdr:from>
    <xdr:to>
      <xdr:col>46</xdr:col>
      <xdr:colOff>38100</xdr:colOff>
      <xdr:row>79</xdr:row>
      <xdr:rowOff>57226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0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48353</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592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127667</xdr:rowOff>
    </xdr:from>
    <xdr:to>
      <xdr:col>41</xdr:col>
      <xdr:colOff>101600</xdr:colOff>
      <xdr:row>79</xdr:row>
      <xdr:rowOff>57817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0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48944</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93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128943</xdr:rowOff>
    </xdr:from>
    <xdr:to>
      <xdr:col>36</xdr:col>
      <xdr:colOff>165100</xdr:colOff>
      <xdr:row>79</xdr:row>
      <xdr:rowOff>59093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0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50220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594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27003</xdr:rowOff>
    </xdr:from>
    <xdr:to>
      <xdr:col>55</xdr:col>
      <xdr:colOff>0</xdr:colOff>
      <xdr:row>98</xdr:row>
      <xdr:rowOff>104329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829103"/>
          <a:ext cx="838200" cy="77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27003</xdr:rowOff>
    </xdr:from>
    <xdr:to>
      <xdr:col>50</xdr:col>
      <xdr:colOff>114300</xdr:colOff>
      <xdr:row>98</xdr:row>
      <xdr:rowOff>139347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829103"/>
          <a:ext cx="889000" cy="1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139347</xdr:rowOff>
    </xdr:from>
    <xdr:to>
      <xdr:col>45</xdr:col>
      <xdr:colOff>177800</xdr:colOff>
      <xdr:row>98</xdr:row>
      <xdr:rowOff>163390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941447"/>
          <a:ext cx="889000" cy="2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150918</xdr:rowOff>
    </xdr:from>
    <xdr:to>
      <xdr:col>41</xdr:col>
      <xdr:colOff>50800</xdr:colOff>
      <xdr:row>98</xdr:row>
      <xdr:rowOff>163390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6972300" y="16953018"/>
          <a:ext cx="889000" cy="12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53529</xdr:rowOff>
    </xdr:from>
    <xdr:to>
      <xdr:col>55</xdr:col>
      <xdr:colOff>50800</xdr:colOff>
      <xdr:row>98</xdr:row>
      <xdr:rowOff>155129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85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139906</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77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147653</xdr:rowOff>
    </xdr:from>
    <xdr:to>
      <xdr:col>50</xdr:col>
      <xdr:colOff>165100</xdr:colOff>
      <xdr:row>98</xdr:row>
      <xdr:rowOff>77803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77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94330</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55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88547</xdr:rowOff>
    </xdr:from>
    <xdr:to>
      <xdr:col>46</xdr:col>
      <xdr:colOff>38100</xdr:colOff>
      <xdr:row>99</xdr:row>
      <xdr:rowOff>18697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89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9824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983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112590</xdr:rowOff>
    </xdr:from>
    <xdr:to>
      <xdr:col>41</xdr:col>
      <xdr:colOff>101600</xdr:colOff>
      <xdr:row>99</xdr:row>
      <xdr:rowOff>42740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91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33867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700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100118</xdr:rowOff>
    </xdr:from>
    <xdr:to>
      <xdr:col>36</xdr:col>
      <xdr:colOff>165100</xdr:colOff>
      <xdr:row>99</xdr:row>
      <xdr:rowOff>30268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90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21395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99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86959</xdr:rowOff>
    </xdr:from>
    <xdr:to>
      <xdr:col>85</xdr:col>
      <xdr:colOff>127000</xdr:colOff>
      <xdr:row>37</xdr:row>
      <xdr:rowOff>93049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430609"/>
          <a:ext cx="838200" cy="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86959</xdr:rowOff>
    </xdr:from>
    <xdr:to>
      <xdr:col>81</xdr:col>
      <xdr:colOff>50800</xdr:colOff>
      <xdr:row>37</xdr:row>
      <xdr:rowOff>91923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430609"/>
          <a:ext cx="889000" cy="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64899</xdr:rowOff>
    </xdr:from>
    <xdr:to>
      <xdr:col>76</xdr:col>
      <xdr:colOff>114300</xdr:colOff>
      <xdr:row>37</xdr:row>
      <xdr:rowOff>91923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408549"/>
          <a:ext cx="889000" cy="27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142361</xdr:rowOff>
    </xdr:from>
    <xdr:to>
      <xdr:col>71</xdr:col>
      <xdr:colOff>177800</xdr:colOff>
      <xdr:row>37</xdr:row>
      <xdr:rowOff>64899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314561"/>
          <a:ext cx="889000" cy="93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42249</xdr:rowOff>
    </xdr:from>
    <xdr:to>
      <xdr:col>85</xdr:col>
      <xdr:colOff>177800</xdr:colOff>
      <xdr:row>37</xdr:row>
      <xdr:rowOff>143849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38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128626</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00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36159</xdr:rowOff>
    </xdr:from>
    <xdr:to>
      <xdr:col>81</xdr:col>
      <xdr:colOff>101600</xdr:colOff>
      <xdr:row>37</xdr:row>
      <xdr:rowOff>137759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7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128886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4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41123</xdr:rowOff>
    </xdr:from>
    <xdr:to>
      <xdr:col>76</xdr:col>
      <xdr:colOff>165100</xdr:colOff>
      <xdr:row>37</xdr:row>
      <xdr:rowOff>142723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8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133849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47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14099</xdr:rowOff>
    </xdr:from>
    <xdr:to>
      <xdr:col>72</xdr:col>
      <xdr:colOff>38100</xdr:colOff>
      <xdr:row>37</xdr:row>
      <xdr:rowOff>115699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35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106826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45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91561</xdr:rowOff>
    </xdr:from>
    <xdr:to>
      <xdr:col>67</xdr:col>
      <xdr:colOff>101600</xdr:colOff>
      <xdr:row>37</xdr:row>
      <xdr:rowOff>21711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26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12838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35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87771</xdr:rowOff>
    </xdr:from>
    <xdr:to>
      <xdr:col>85</xdr:col>
      <xdr:colOff>127000</xdr:colOff>
      <xdr:row>56</xdr:row>
      <xdr:rowOff>103302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688971"/>
          <a:ext cx="838200" cy="1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32693</xdr:rowOff>
    </xdr:from>
    <xdr:to>
      <xdr:col>81</xdr:col>
      <xdr:colOff>50800</xdr:colOff>
      <xdr:row>56</xdr:row>
      <xdr:rowOff>87771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633893"/>
          <a:ext cx="889000" cy="5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157190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7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103810</xdr:rowOff>
    </xdr:from>
    <xdr:to>
      <xdr:col>76</xdr:col>
      <xdr:colOff>114300</xdr:colOff>
      <xdr:row>56</xdr:row>
      <xdr:rowOff>32693</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019210"/>
          <a:ext cx="889000" cy="61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33865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80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103810</xdr:rowOff>
    </xdr:from>
    <xdr:to>
      <xdr:col>71</xdr:col>
      <xdr:colOff>177800</xdr:colOff>
      <xdr:row>56</xdr:row>
      <xdr:rowOff>39276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019210"/>
          <a:ext cx="889000" cy="62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36434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80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158337</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75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52502</xdr:rowOff>
    </xdr:from>
    <xdr:to>
      <xdr:col>85</xdr:col>
      <xdr:colOff>177800</xdr:colOff>
      <xdr:row>56</xdr:row>
      <xdr:rowOff>154102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65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30929</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63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36971</xdr:rowOff>
    </xdr:from>
    <xdr:to>
      <xdr:col>81</xdr:col>
      <xdr:colOff>101600</xdr:colOff>
      <xdr:row>56</xdr:row>
      <xdr:rowOff>138571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63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155098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41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153343</xdr:rowOff>
    </xdr:from>
    <xdr:to>
      <xdr:col>76</xdr:col>
      <xdr:colOff>165100</xdr:colOff>
      <xdr:row>56</xdr:row>
      <xdr:rowOff>83493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58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100020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35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53010</xdr:rowOff>
    </xdr:from>
    <xdr:to>
      <xdr:col>72</xdr:col>
      <xdr:colOff>38100</xdr:colOff>
      <xdr:row>52</xdr:row>
      <xdr:rowOff>154610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896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50</xdr:row>
      <xdr:rowOff>171137</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03795" y="8743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159926</xdr:rowOff>
    </xdr:from>
    <xdr:to>
      <xdr:col>67</xdr:col>
      <xdr:colOff>101600</xdr:colOff>
      <xdr:row>56</xdr:row>
      <xdr:rowOff>90076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58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106603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36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129939</xdr:rowOff>
    </xdr:from>
    <xdr:to>
      <xdr:col>85</xdr:col>
      <xdr:colOff>127000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5481300" y="13503039"/>
          <a:ext cx="838200" cy="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130533</xdr:rowOff>
    </xdr:from>
    <xdr:to>
      <xdr:col>76</xdr:col>
      <xdr:colOff>114300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503633"/>
          <a:ext cx="889000" cy="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76240</xdr:rowOff>
    </xdr:from>
    <xdr:to>
      <xdr:col>71</xdr:col>
      <xdr:colOff>177800</xdr:colOff>
      <xdr:row>78</xdr:row>
      <xdr:rowOff>130533</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449340"/>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79139</xdr:rowOff>
    </xdr:from>
    <xdr:to>
      <xdr:col>85</xdr:col>
      <xdr:colOff>177800</xdr:colOff>
      <xdr:row>79</xdr:row>
      <xdr:rowOff>9289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45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378565"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379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79733</xdr:rowOff>
    </xdr:from>
    <xdr:to>
      <xdr:col>72</xdr:col>
      <xdr:colOff>38100</xdr:colOff>
      <xdr:row>79</xdr:row>
      <xdr:rowOff>9883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45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1010</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14017" y="13545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25440</xdr:rowOff>
    </xdr:from>
    <xdr:to>
      <xdr:col>67</xdr:col>
      <xdr:colOff>101600</xdr:colOff>
      <xdr:row>78</xdr:row>
      <xdr:rowOff>127040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3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118167</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49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114641</xdr:rowOff>
    </xdr:from>
    <xdr:to>
      <xdr:col>85</xdr:col>
      <xdr:colOff>127000</xdr:colOff>
      <xdr:row>97</xdr:row>
      <xdr:rowOff>118239</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5481300" y="16745291"/>
          <a:ext cx="8382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118239</xdr:rowOff>
    </xdr:from>
    <xdr:to>
      <xdr:col>81</xdr:col>
      <xdr:colOff>50800</xdr:colOff>
      <xdr:row>97</xdr:row>
      <xdr:rowOff>126560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4592300" y="16748889"/>
          <a:ext cx="889000" cy="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126560</xdr:rowOff>
    </xdr:from>
    <xdr:to>
      <xdr:col>76</xdr:col>
      <xdr:colOff>114300</xdr:colOff>
      <xdr:row>97</xdr:row>
      <xdr:rowOff>141300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703300" y="16757210"/>
          <a:ext cx="889000" cy="1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141300</xdr:rowOff>
    </xdr:from>
    <xdr:to>
      <xdr:col>71</xdr:col>
      <xdr:colOff>177800</xdr:colOff>
      <xdr:row>97</xdr:row>
      <xdr:rowOff>148958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814300" y="16771950"/>
          <a:ext cx="8890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63841</xdr:rowOff>
    </xdr:from>
    <xdr:to>
      <xdr:col>85</xdr:col>
      <xdr:colOff>177800</xdr:colOff>
      <xdr:row>97</xdr:row>
      <xdr:rowOff>165441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69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42268</xdr:rowOff>
    </xdr:from>
    <xdr:ext cx="534377"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67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67439</xdr:rowOff>
    </xdr:from>
    <xdr:to>
      <xdr:col>81</xdr:col>
      <xdr:colOff>101600</xdr:colOff>
      <xdr:row>97</xdr:row>
      <xdr:rowOff>169039</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669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160166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79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75760</xdr:rowOff>
    </xdr:from>
    <xdr:to>
      <xdr:col>76</xdr:col>
      <xdr:colOff>165100</xdr:colOff>
      <xdr:row>98</xdr:row>
      <xdr:rowOff>5910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70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168487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799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90500</xdr:rowOff>
    </xdr:from>
    <xdr:to>
      <xdr:col>72</xdr:col>
      <xdr:colOff>38100</xdr:colOff>
      <xdr:row>98</xdr:row>
      <xdr:rowOff>20650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72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11777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81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98158</xdr:rowOff>
    </xdr:from>
    <xdr:to>
      <xdr:col>67</xdr:col>
      <xdr:colOff>101600</xdr:colOff>
      <xdr:row>98</xdr:row>
      <xdr:rowOff>28308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72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19435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82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議会費、労働費</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及び商工費</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を除く項目で</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類似団体平均</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を下回っている。</a:t>
          </a:r>
          <a:endParaRPr lang="ja-JP" altLang="ja-JP" sz="1400">
            <a:effectLst/>
            <a:latin typeface="BIZ UDPゴシック" panose="020B0400000000000000" pitchFamily="50" charset="-128"/>
            <a:ea typeface="BIZ UDPゴシック" panose="020B0400000000000000" pitchFamily="50" charset="-128"/>
          </a:endParaRPr>
        </a:p>
        <a:p>
          <a:pPr eaLnBrk="1" fontAlgn="auto" latinLnBrk="0" hangingPunct="1"/>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６</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年度は、公共施設の更新整備に向け</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た</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公共施設等整備基金積立</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金の増により「総務費」が増加したほか、障害福祉サービス等給付費や物価高騰対応重点支援給付金、子どものための教育・保育給付費等の増及び介護保険事業等特別会計への繰出金の増により「民生費」が増加した。また、寄みやま運動広場人工芝新設工事により「商工費」が増加した。</a:t>
          </a:r>
          <a:endPar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　一方「土木費」は、令和５年度と比較して新松田駅周辺整備基金への積立額の減少や、町道</a:t>
          </a:r>
          <a:r>
            <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19</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号線町屋踏切改良工事の完了に伴い減少した。</a:t>
          </a:r>
          <a:endPar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　公債費は前年比で微増となっており、</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大型公共施設整備事業に係る増加傾向</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を踏まえ、</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計画的な財政運営</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に取り組む</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必要</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が</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ある。</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神奈川県松田町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250" b="0" i="0" baseline="0">
              <a:solidFill>
                <a:schemeClr val="dk1"/>
              </a:solidFill>
              <a:effectLst/>
              <a:latin typeface="BIZ UDPゴシック" panose="020B0400000000000000" pitchFamily="50" charset="-128"/>
              <a:ea typeface="BIZ UDPゴシック" panose="020B0400000000000000" pitchFamily="50" charset="-128"/>
              <a:cs typeface="+mn-cs"/>
            </a:rPr>
            <a:t>財政調整基金は令和２年度</a:t>
          </a:r>
          <a:r>
            <a:rPr kumimoji="1" lang="ja-JP" altLang="en-US" sz="1250" b="0" i="0" baseline="0">
              <a:solidFill>
                <a:schemeClr val="dk1"/>
              </a:solidFill>
              <a:effectLst/>
              <a:latin typeface="BIZ UDPゴシック" panose="020B0400000000000000" pitchFamily="50" charset="-128"/>
              <a:ea typeface="BIZ UDPゴシック" panose="020B0400000000000000" pitchFamily="50" charset="-128"/>
              <a:cs typeface="+mn-cs"/>
            </a:rPr>
            <a:t>以降</a:t>
          </a:r>
          <a:r>
            <a:rPr kumimoji="1" lang="ja-JP" altLang="ja-JP" sz="1250" b="0" i="0" baseline="0">
              <a:solidFill>
                <a:schemeClr val="dk1"/>
              </a:solidFill>
              <a:effectLst/>
              <a:latin typeface="BIZ UDPゴシック" panose="020B0400000000000000" pitchFamily="50" charset="-128"/>
              <a:ea typeface="BIZ UDPゴシック" panose="020B0400000000000000" pitchFamily="50" charset="-128"/>
              <a:cs typeface="+mn-cs"/>
            </a:rPr>
            <a:t>継続して積立てを</a:t>
          </a:r>
          <a:r>
            <a:rPr kumimoji="1" lang="ja-JP" altLang="en-US" sz="1250" b="0" i="0" baseline="0">
              <a:solidFill>
                <a:schemeClr val="dk1"/>
              </a:solidFill>
              <a:effectLst/>
              <a:latin typeface="BIZ UDPゴシック" panose="020B0400000000000000" pitchFamily="50" charset="-128"/>
              <a:ea typeface="BIZ UDPゴシック" panose="020B0400000000000000" pitchFamily="50" charset="-128"/>
              <a:cs typeface="+mn-cs"/>
            </a:rPr>
            <a:t>行っており、</a:t>
          </a:r>
          <a:r>
            <a:rPr kumimoji="1" lang="ja-JP" altLang="ja-JP" sz="1250" b="0" i="0" baseline="0">
              <a:solidFill>
                <a:schemeClr val="dk1"/>
              </a:solidFill>
              <a:effectLst/>
              <a:latin typeface="BIZ UDPゴシック" panose="020B0400000000000000" pitchFamily="50" charset="-128"/>
              <a:ea typeface="BIZ UDPゴシック" panose="020B0400000000000000" pitchFamily="50" charset="-128"/>
              <a:cs typeface="+mn-cs"/>
            </a:rPr>
            <a:t>歳計剰余金処分</a:t>
          </a:r>
          <a:r>
            <a:rPr kumimoji="1" lang="ja-JP" altLang="en-US" sz="1250" b="0" i="0" baseline="0">
              <a:solidFill>
                <a:schemeClr val="dk1"/>
              </a:solidFill>
              <a:effectLst/>
              <a:latin typeface="BIZ UDPゴシック" panose="020B0400000000000000" pitchFamily="50" charset="-128"/>
              <a:ea typeface="BIZ UDPゴシック" panose="020B0400000000000000" pitchFamily="50" charset="-128"/>
              <a:cs typeface="+mn-cs"/>
            </a:rPr>
            <a:t>を含めた積立を実施したものの、</a:t>
          </a:r>
          <a:r>
            <a:rPr kumimoji="1" lang="ja-JP" altLang="ja-JP" sz="1250" b="0" i="0" baseline="0">
              <a:solidFill>
                <a:schemeClr val="dk1"/>
              </a:solidFill>
              <a:effectLst/>
              <a:latin typeface="BIZ UDPゴシック" panose="020B0400000000000000" pitchFamily="50" charset="-128"/>
              <a:ea typeface="BIZ UDPゴシック" panose="020B0400000000000000" pitchFamily="50" charset="-128"/>
              <a:cs typeface="+mn-cs"/>
            </a:rPr>
            <a:t>新松田駅北口再開発事業に伴う一般財源の不足を補う</a:t>
          </a:r>
          <a:r>
            <a:rPr kumimoji="1" lang="ja-JP" altLang="en-US" sz="1250" b="0" i="0" baseline="0">
              <a:solidFill>
                <a:schemeClr val="dk1"/>
              </a:solidFill>
              <a:effectLst/>
              <a:latin typeface="BIZ UDPゴシック" panose="020B0400000000000000" pitchFamily="50" charset="-128"/>
              <a:ea typeface="BIZ UDPゴシック" panose="020B0400000000000000" pitchFamily="50" charset="-128"/>
              <a:cs typeface="+mn-cs"/>
            </a:rPr>
            <a:t>ための</a:t>
          </a:r>
          <a:r>
            <a:rPr kumimoji="1" lang="ja-JP" altLang="ja-JP" sz="1250" b="0" i="0" baseline="0">
              <a:solidFill>
                <a:schemeClr val="dk1"/>
              </a:solidFill>
              <a:effectLst/>
              <a:latin typeface="BIZ UDPゴシック" panose="020B0400000000000000" pitchFamily="50" charset="-128"/>
              <a:ea typeface="BIZ UDPゴシック" panose="020B0400000000000000" pitchFamily="50" charset="-128"/>
              <a:cs typeface="+mn-cs"/>
            </a:rPr>
            <a:t>取崩し</a:t>
          </a:r>
          <a:r>
            <a:rPr kumimoji="1" lang="ja-JP" altLang="en-US" sz="1250" b="0" i="0" baseline="0">
              <a:solidFill>
                <a:schemeClr val="dk1"/>
              </a:solidFill>
              <a:effectLst/>
              <a:latin typeface="BIZ UDPゴシック" panose="020B0400000000000000" pitchFamily="50" charset="-128"/>
              <a:ea typeface="BIZ UDPゴシック" panose="020B0400000000000000" pitchFamily="50" charset="-128"/>
              <a:cs typeface="+mn-cs"/>
            </a:rPr>
            <a:t>により、基金</a:t>
          </a:r>
          <a:r>
            <a:rPr kumimoji="1" lang="ja-JP" altLang="ja-JP" sz="1250" b="0" i="0" baseline="0">
              <a:solidFill>
                <a:schemeClr val="dk1"/>
              </a:solidFill>
              <a:effectLst/>
              <a:latin typeface="BIZ UDPゴシック" panose="020B0400000000000000" pitchFamily="50" charset="-128"/>
              <a:ea typeface="BIZ UDPゴシック" panose="020B0400000000000000" pitchFamily="50" charset="-128"/>
              <a:cs typeface="+mn-cs"/>
            </a:rPr>
            <a:t>残高は</a:t>
          </a:r>
          <a:r>
            <a:rPr kumimoji="1" lang="ja-JP" altLang="en-US" sz="1250" b="0" i="0" baseline="0">
              <a:solidFill>
                <a:schemeClr val="dk1"/>
              </a:solidFill>
              <a:effectLst/>
              <a:latin typeface="BIZ UDPゴシック" panose="020B0400000000000000" pitchFamily="50" charset="-128"/>
              <a:ea typeface="BIZ UDPゴシック" panose="020B0400000000000000" pitchFamily="50" charset="-128"/>
              <a:cs typeface="+mn-cs"/>
            </a:rPr>
            <a:t>減少し</a:t>
          </a:r>
          <a:r>
            <a:rPr kumimoji="1" lang="ja-JP" altLang="ja-JP" sz="1250" b="0" i="0" baseline="0">
              <a:solidFill>
                <a:schemeClr val="dk1"/>
              </a:solidFill>
              <a:effectLst/>
              <a:latin typeface="BIZ UDPゴシック" panose="020B0400000000000000" pitchFamily="50" charset="-128"/>
              <a:ea typeface="BIZ UDPゴシック" panose="020B0400000000000000" pitchFamily="50" charset="-128"/>
              <a:cs typeface="+mn-cs"/>
            </a:rPr>
            <a:t>た。</a:t>
          </a:r>
          <a:endParaRPr kumimoji="1" lang="en-US" altLang="ja-JP" sz="1250" b="0" i="0" baseline="0">
            <a:solidFill>
              <a:schemeClr val="dk1"/>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r>
            <a:rPr kumimoji="1" lang="ja-JP" altLang="en-US" sz="125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250" b="0" i="0" baseline="0">
              <a:solidFill>
                <a:schemeClr val="dk1"/>
              </a:solidFill>
              <a:effectLst/>
              <a:latin typeface="BIZ UDPゴシック" panose="020B0400000000000000" pitchFamily="50" charset="-128"/>
              <a:ea typeface="BIZ UDPゴシック" panose="020B0400000000000000" pitchFamily="50" charset="-128"/>
              <a:cs typeface="+mn-cs"/>
            </a:rPr>
            <a:t>実質収支額は</a:t>
          </a:r>
          <a:r>
            <a:rPr kumimoji="1" lang="ja-JP" altLang="en-US" sz="1250" b="0" i="0" baseline="0">
              <a:solidFill>
                <a:schemeClr val="dk1"/>
              </a:solidFill>
              <a:effectLst/>
              <a:latin typeface="BIZ UDPゴシック" panose="020B0400000000000000" pitchFamily="50" charset="-128"/>
              <a:ea typeface="BIZ UDPゴシック" panose="020B0400000000000000" pitchFamily="50" charset="-128"/>
              <a:cs typeface="+mn-cs"/>
            </a:rPr>
            <a:t>、翌年度への繰越事業の増加に伴う繰越財源の増により、</a:t>
          </a:r>
          <a:r>
            <a:rPr kumimoji="1" lang="ja-JP" altLang="ja-JP" sz="1250" b="0" i="0" baseline="0">
              <a:solidFill>
                <a:schemeClr val="dk1"/>
              </a:solidFill>
              <a:effectLst/>
              <a:latin typeface="BIZ UDPゴシック" panose="020B0400000000000000" pitchFamily="50" charset="-128"/>
              <a:ea typeface="BIZ UDPゴシック" panose="020B0400000000000000" pitchFamily="50" charset="-128"/>
              <a:cs typeface="+mn-cs"/>
            </a:rPr>
            <a:t>対前年度比</a:t>
          </a:r>
          <a:r>
            <a:rPr kumimoji="1" lang="en-US" altLang="ja-JP" sz="1250" b="0" i="0" baseline="0">
              <a:solidFill>
                <a:schemeClr val="dk1"/>
              </a:solidFill>
              <a:effectLst/>
              <a:latin typeface="BIZ UDPゴシック" panose="020B0400000000000000" pitchFamily="50" charset="-128"/>
              <a:ea typeface="BIZ UDPゴシック" panose="020B0400000000000000" pitchFamily="50" charset="-128"/>
              <a:cs typeface="+mn-cs"/>
            </a:rPr>
            <a:t>1.56</a:t>
          </a:r>
          <a:r>
            <a:rPr kumimoji="1" lang="ja-JP" altLang="ja-JP" sz="1250" b="0" i="0" baseline="0">
              <a:solidFill>
                <a:schemeClr val="dk1"/>
              </a:solidFill>
              <a:effectLst/>
              <a:latin typeface="BIZ UDPゴシック" panose="020B0400000000000000" pitchFamily="50" charset="-128"/>
              <a:ea typeface="BIZ UDPゴシック" panose="020B0400000000000000" pitchFamily="50" charset="-128"/>
              <a:cs typeface="+mn-cs"/>
            </a:rPr>
            <a:t>ポイント</a:t>
          </a:r>
          <a:r>
            <a:rPr kumimoji="1" lang="ja-JP" altLang="en-US" sz="1250" b="0" i="0" baseline="0">
              <a:solidFill>
                <a:schemeClr val="dk1"/>
              </a:solidFill>
              <a:effectLst/>
              <a:latin typeface="BIZ UDPゴシック" panose="020B0400000000000000" pitchFamily="50" charset="-128"/>
              <a:ea typeface="BIZ UDPゴシック" panose="020B0400000000000000" pitchFamily="50" charset="-128"/>
              <a:cs typeface="+mn-cs"/>
            </a:rPr>
            <a:t>の減となったが、黒字を維持している。</a:t>
          </a:r>
          <a:endParaRPr kumimoji="1" lang="en-US" altLang="ja-JP" sz="1250" b="0" i="0" baseline="0">
            <a:solidFill>
              <a:schemeClr val="dk1"/>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r>
            <a:rPr kumimoji="1" lang="ja-JP" altLang="en-US" sz="125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250" b="0" i="0" baseline="0">
              <a:solidFill>
                <a:schemeClr val="dk1"/>
              </a:solidFill>
              <a:effectLst/>
              <a:latin typeface="BIZ UDPゴシック" panose="020B0400000000000000" pitchFamily="50" charset="-128"/>
              <a:ea typeface="BIZ UDPゴシック" panose="020B0400000000000000" pitchFamily="50" charset="-128"/>
              <a:cs typeface="+mn-cs"/>
            </a:rPr>
            <a:t>実質単年度収支は、</a:t>
          </a:r>
          <a:r>
            <a:rPr kumimoji="1" lang="ja-JP" altLang="en-US" sz="1250" b="0" i="0" baseline="0">
              <a:solidFill>
                <a:schemeClr val="dk1"/>
              </a:solidFill>
              <a:effectLst/>
              <a:latin typeface="BIZ UDPゴシック" panose="020B0400000000000000" pitchFamily="50" charset="-128"/>
              <a:ea typeface="BIZ UDPゴシック" panose="020B0400000000000000" pitchFamily="50" charset="-128"/>
              <a:cs typeface="+mn-cs"/>
            </a:rPr>
            <a:t>実質収支額の減少等の影響があるものの、普通交付税の増に伴う標準財政規模の増加により、前年度比</a:t>
          </a:r>
          <a:r>
            <a:rPr kumimoji="1" lang="en-US" altLang="ja-JP" sz="1250" b="0" i="0" baseline="0">
              <a:solidFill>
                <a:schemeClr val="dk1"/>
              </a:solidFill>
              <a:effectLst/>
              <a:latin typeface="BIZ UDPゴシック" panose="020B0400000000000000" pitchFamily="50" charset="-128"/>
              <a:ea typeface="BIZ UDPゴシック" panose="020B0400000000000000" pitchFamily="50" charset="-128"/>
              <a:cs typeface="+mn-cs"/>
            </a:rPr>
            <a:t>1.55</a:t>
          </a:r>
          <a:r>
            <a:rPr kumimoji="1" lang="ja-JP" altLang="en-US" sz="1250" b="0" i="0" baseline="0">
              <a:solidFill>
                <a:schemeClr val="dk1"/>
              </a:solidFill>
              <a:effectLst/>
              <a:latin typeface="BIZ UDPゴシック" panose="020B0400000000000000" pitchFamily="50" charset="-128"/>
              <a:ea typeface="BIZ UDPゴシック" panose="020B0400000000000000" pitchFamily="50" charset="-128"/>
              <a:cs typeface="+mn-cs"/>
            </a:rPr>
            <a:t>ポイントの増となった。</a:t>
          </a:r>
          <a:endParaRPr lang="ja-JP" altLang="ja-JP" sz="1250">
            <a:effectLst/>
            <a:latin typeface="BIZ UDPゴシック" panose="020B0400000000000000" pitchFamily="50" charset="-128"/>
            <a:ea typeface="BIZ UDPゴシック" panose="020B0400000000000000"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神奈川県松田町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連結実質赤字比率</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は、これまで</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赤字</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が生じたことはなく、</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黒字で推移している。</a:t>
          </a:r>
          <a:endParaRPr lang="ja-JP" altLang="ja-JP" sz="1400">
            <a:effectLst/>
            <a:latin typeface="BIZ UDPゴシック" panose="020B0400000000000000" pitchFamily="50" charset="-128"/>
            <a:ea typeface="BIZ UDPゴシック" panose="020B0400000000000000" pitchFamily="50" charset="-128"/>
          </a:endParaRPr>
        </a:p>
        <a:p>
          <a:pPr eaLnBrk="1" fontAlgn="auto" latinLnBrk="0" hangingPunct="1"/>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６</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年度の黒字額の標準財政規模比</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一般会計</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）は</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、対前年度比</a:t>
          </a:r>
          <a:r>
            <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1.55</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ポイントの</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減</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となっ</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た</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これは</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、翌年度への繰越事業の増加に伴う繰越財源の増によ</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る実質収支額の減少によるものである。</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神奈川県松田町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元利償還金は</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平成</a:t>
          </a:r>
          <a:r>
            <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27</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年度までは減少傾向であったが、その後は増加に転じ、今後も増加</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が見込まれる。また、</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下水道事業債等の償還</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は</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進ん</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でいるものの、</a:t>
          </a:r>
          <a:r>
            <a:rPr lang="ja-JP" altLang="en-US" sz="1400" b="0" i="0">
              <a:solidFill>
                <a:schemeClr val="dk1"/>
              </a:solidFill>
              <a:effectLst/>
              <a:latin typeface="BIZ UDPゴシック" panose="020B0400000000000000" pitchFamily="50" charset="-128"/>
              <a:ea typeface="BIZ UDPゴシック" panose="020B0400000000000000" pitchFamily="50" charset="-128"/>
              <a:cs typeface="+mn-cs"/>
            </a:rPr>
            <a:t>高度経済成長期に整備された施設の更新時期の到来に伴い、</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公営企業債</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の元利償還金に対する</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繰入金</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の増加が見込まれることから、</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地方債の新規借入にあたっては計画的な対応が必要である。</a:t>
          </a:r>
          <a:endParaRPr lang="ja-JP" altLang="ja-JP" sz="1400">
            <a:effectLst/>
            <a:latin typeface="BIZ UDPゴシック" panose="020B0400000000000000" pitchFamily="50" charset="-128"/>
            <a:ea typeface="BIZ UDPゴシック" panose="020B0400000000000000" pitchFamily="50" charset="-128"/>
          </a:endParaRPr>
        </a:p>
        <a:p>
          <a:pPr eaLnBrk="1" fontAlgn="auto" latinLnBrk="0" hangingPunct="1"/>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令和</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６</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年度は、</a:t>
          </a:r>
          <a:r>
            <a:rPr kumimoji="1" lang="ja-JP" altLang="ja-JP" sz="1400">
              <a:solidFill>
                <a:schemeClr val="dk1"/>
              </a:solidFill>
              <a:effectLst/>
              <a:latin typeface="BIZ UDPゴシック" panose="020B0400000000000000" pitchFamily="50" charset="-128"/>
              <a:ea typeface="BIZ UDPゴシック" panose="020B0400000000000000" pitchFamily="50" charset="-128"/>
              <a:cs typeface="+mn-cs"/>
            </a:rPr>
            <a:t>松田小学校整備事業</a:t>
          </a:r>
          <a:r>
            <a:rPr kumimoji="1" lang="ja-JP" altLang="en-US" sz="1400">
              <a:solidFill>
                <a:schemeClr val="dk1"/>
              </a:solidFill>
              <a:effectLst/>
              <a:latin typeface="BIZ UDPゴシック" panose="020B0400000000000000" pitchFamily="50" charset="-128"/>
              <a:ea typeface="BIZ UDPゴシック" panose="020B0400000000000000" pitchFamily="50" charset="-128"/>
              <a:cs typeface="+mn-cs"/>
            </a:rPr>
            <a:t>に係る</a:t>
          </a:r>
          <a:r>
            <a:rPr kumimoji="1" lang="ja-JP" altLang="ja-JP" sz="1400">
              <a:solidFill>
                <a:schemeClr val="dk1"/>
              </a:solidFill>
              <a:effectLst/>
              <a:latin typeface="BIZ UDPゴシック" panose="020B0400000000000000" pitchFamily="50" charset="-128"/>
              <a:ea typeface="BIZ UDPゴシック" panose="020B0400000000000000" pitchFamily="50" charset="-128"/>
              <a:cs typeface="+mn-cs"/>
            </a:rPr>
            <a:t>元金償還</a:t>
          </a:r>
          <a:r>
            <a:rPr kumimoji="1" lang="ja-JP" altLang="en-US" sz="1400">
              <a:solidFill>
                <a:schemeClr val="dk1"/>
              </a:solidFill>
              <a:effectLst/>
              <a:latin typeface="BIZ UDPゴシック" panose="020B0400000000000000" pitchFamily="50" charset="-128"/>
              <a:ea typeface="BIZ UDPゴシック" panose="020B0400000000000000" pitchFamily="50" charset="-128"/>
              <a:cs typeface="+mn-cs"/>
            </a:rPr>
            <a:t>の</a:t>
          </a:r>
          <a:r>
            <a:rPr kumimoji="1" lang="ja-JP" altLang="ja-JP" sz="1400">
              <a:solidFill>
                <a:schemeClr val="dk1"/>
              </a:solidFill>
              <a:effectLst/>
              <a:latin typeface="BIZ UDPゴシック" panose="020B0400000000000000" pitchFamily="50" charset="-128"/>
              <a:ea typeface="BIZ UDPゴシック" panose="020B0400000000000000" pitchFamily="50" charset="-128"/>
              <a:cs typeface="+mn-cs"/>
            </a:rPr>
            <a:t>開始により</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、実質公債費比率の分子</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が増加し</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た。</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満期一括償還地方債は利用していない</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a:t>
          </a:r>
          <a:endParaRPr lang="ja-JP" altLang="ja-JP" sz="1400">
            <a:effectLst/>
            <a:latin typeface="BIZ UDPゴシック" panose="020B0400000000000000" pitchFamily="50" charset="-128"/>
            <a:ea typeface="BIZ UDPゴシック" panose="020B0400000000000000"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神奈川県松田町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令和２年度以降、財政調整基金等の積立によ</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り</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充当可能基金が増加し</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分子は減少傾向にある。令和</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６</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年度は</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新松田駅周辺整備基金</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等へ</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の積立</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による</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充当可能財源</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の</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増加</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に加え、地方債現在高の減少により</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、分子は</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さらに</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減少した。</a:t>
          </a:r>
          <a:endParaRPr lang="ja-JP" altLang="ja-JP" sz="1400">
            <a:effectLst/>
            <a:latin typeface="BIZ UDPゴシック" panose="020B0400000000000000" pitchFamily="50" charset="-128"/>
            <a:ea typeface="BIZ UDPゴシック" panose="020B0400000000000000" pitchFamily="50" charset="-128"/>
          </a:endParaRPr>
        </a:p>
        <a:p>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　</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今後</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は、</a:t>
          </a:r>
          <a:r>
            <a:rPr lang="ja-JP" altLang="ja-JP" sz="1400" b="0" i="0">
              <a:solidFill>
                <a:schemeClr val="dk1"/>
              </a:solidFill>
              <a:effectLst/>
              <a:latin typeface="BIZ UDPゴシック" panose="020B0400000000000000" pitchFamily="50" charset="-128"/>
              <a:ea typeface="BIZ UDPゴシック" panose="020B0400000000000000" pitchFamily="50" charset="-128"/>
              <a:cs typeface="+mn-cs"/>
            </a:rPr>
            <a:t>高度経済成長期に整備された施設の更新時期の到来に伴い、</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公営企業債の元利償還金に対する繰入金の増加が見込まれる</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ほか、大型公共事業に係る</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地方債の</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借入により、地方債</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現在高</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も今後増加が見込まれる。このため、将来負担の動向を注視しつつ、</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地方債の新規借入に</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当たっては</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計画的な対応</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に取り組む</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必要</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が</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ある</a:t>
          </a: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a:t>
          </a:r>
          <a:endParaRPr kumimoji="1" lang="ja-JP" altLang="en-US" sz="1400">
            <a:latin typeface="BIZ UDPゴシック" panose="020B0400000000000000" pitchFamily="50" charset="-128"/>
            <a:ea typeface="BIZ UDPゴシック" panose="020B0400000000000000"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神奈川県松田町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・教育施設整備基金では、</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大規模改修工事によ</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り</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68</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の減となったが、駅前再開発事業のための積立て及び基金運用益により新松田駅周辺整備基金は</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199</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百万円の増となった。また、公共施設等総合管理計画に基づく大規模工事を見据えた</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公共施設等整備基金</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への</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積立てなどにより、</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基金全体では</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199</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・大型事業を複数計画している中で、基金の使途の明確化を図るため、その他特定目的基金への積立て・取崩しを行っていく。</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・財政調整基金は経常経費の削減に努め、老朽化した町有施設・広域施設の更新等に備えて積立ててきたが、今後数年間で広域施設の更新が開始されるため、取崩しを行い、財源不足を補っていく。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・新松田駅周辺整備基金：新松田駅周辺の整備に充てる。</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・公共施設等整備基金：公共施設等の改修、その他整備等に充てる。	</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・町営住宅基金：町屋住宅の修繕又は改良等に充てる。</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・森林環境譲与税基金：森林環境税及び森林環境譲与税に関する法律第３４条第１項に規定する施策に要する経費の財源に充てる。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・教育施設整備基金：教育施設の整備に充てる。</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・新松田駅周辺整備基金：新松田駅周辺整備基本構想・基本計画に基づき実施する新松田駅周辺整備のため、積立て・取崩しを行い、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199</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教育施設整備基金</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：今後見込まれる大規模改修工事への積立及び実施した大規模改修工事に充てるための取崩しを行い、計</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68</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・公共施設等整備基金：公共施設等総合管理計画に基づく</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今後見込まれる</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大規模工事</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のための積立て及び実施した事業に充てるための取崩しを行い、計</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・新松田駅周辺整備基金：計画的に積立て取崩しを行っていく</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・公共施設等整備基金：公共施設の老朽化が進んでいるため、建替等の更新整備等に向けて、計画的に積立て取崩しを行っていく</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町営住宅</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基金：</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町営住宅の</a:t>
          </a:r>
          <a:r>
            <a:rPr lang="ja-JP" altLang="en-US" sz="1400" b="0" i="0">
              <a:solidFill>
                <a:schemeClr val="dk1"/>
              </a:solidFill>
              <a:effectLst/>
              <a:latin typeface="ＭＳ ゴシック" panose="020B0609070205080204" pitchFamily="49" charset="-128"/>
              <a:ea typeface="ＭＳ ゴシック" panose="020B0609070205080204" pitchFamily="49" charset="-128"/>
              <a:cs typeface="+mn-cs"/>
            </a:rPr>
            <a:t>修繕・改良等に充てるため</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、計画的に積立て取崩しを行っていく</a:t>
          </a:r>
          <a:r>
            <a:rPr kumimoji="1" lang="ja-JP" altLang="en-US" sz="14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財政調整基金では歳計剰余金の処分及び</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基金</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運用</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益</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として</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百万円の積立</a:t>
          </a:r>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て</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をしたが、</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百万円取崩したため、</a:t>
          </a:r>
          <a:r>
            <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6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財政調整基金は経常経費の削減に努め、老朽化した町有施設・広域施設の更新等に備えて積立てを行ってきたが、今後数年間で広域施設の更新が開始されていくため、取崩しを行い、財源不足を補っていく。</a:t>
          </a: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・前記の取崩しにより、基金残高の大幅な減少が見込まれるため、今後も経費の削減に努め、不測の事態に備えられるよう、財源に余裕がでた場合は積立て、必要な残高を確保していく。</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600" b="0" i="0" baseline="0">
              <a:solidFill>
                <a:schemeClr val="dk1"/>
              </a:solidFill>
              <a:effectLst/>
              <a:latin typeface="ＭＳ ゴシック" panose="020B0609070205080204" pitchFamily="49" charset="-128"/>
              <a:ea typeface="ＭＳ ゴシック" panose="020B0609070205080204" pitchFamily="49" charset="-128"/>
              <a:cs typeface="+mn-cs"/>
            </a:rPr>
            <a:t>減債基金は令和</a:t>
          </a:r>
          <a:r>
            <a:rPr kumimoji="1" lang="ja-JP" altLang="en-US" sz="1600" b="0" i="0" baseline="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600" b="0" i="0" baseline="0">
              <a:solidFill>
                <a:schemeClr val="dk1"/>
              </a:solidFill>
              <a:effectLst/>
              <a:latin typeface="ＭＳ ゴシック" panose="020B0609070205080204" pitchFamily="49" charset="-128"/>
              <a:ea typeface="ＭＳ ゴシック" panose="020B0609070205080204" pitchFamily="49" charset="-128"/>
              <a:cs typeface="+mn-cs"/>
            </a:rPr>
            <a:t>年度普通交付税</a:t>
          </a:r>
          <a:r>
            <a:rPr kumimoji="1" lang="ja-JP" altLang="en-US" sz="1600" b="0" i="0" baseline="0">
              <a:solidFill>
                <a:schemeClr val="dk1"/>
              </a:solidFill>
              <a:effectLst/>
              <a:latin typeface="ＭＳ ゴシック" panose="020B0609070205080204" pitchFamily="49" charset="-128"/>
              <a:ea typeface="ＭＳ ゴシック" panose="020B0609070205080204" pitchFamily="49" charset="-128"/>
              <a:cs typeface="+mn-cs"/>
            </a:rPr>
            <a:t>再算定</a:t>
          </a:r>
          <a:r>
            <a:rPr kumimoji="1" lang="ja-JP" altLang="ja-JP" sz="1600" b="0" i="0" baseline="0">
              <a:solidFill>
                <a:schemeClr val="dk1"/>
              </a:solidFill>
              <a:effectLst/>
              <a:latin typeface="ＭＳ ゴシック" panose="020B0609070205080204" pitchFamily="49" charset="-128"/>
              <a:ea typeface="ＭＳ ゴシック" panose="020B0609070205080204" pitchFamily="49" charset="-128"/>
              <a:cs typeface="+mn-cs"/>
            </a:rPr>
            <a:t>における令和</a:t>
          </a:r>
          <a:r>
            <a:rPr kumimoji="1" lang="ja-JP" altLang="en-US" sz="1600" b="0" i="0" baseline="0">
              <a:solidFill>
                <a:schemeClr val="dk1"/>
              </a:solidFill>
              <a:effectLst/>
              <a:latin typeface="ＭＳ ゴシック" panose="020B0609070205080204" pitchFamily="49" charset="-128"/>
              <a:ea typeface="ＭＳ ゴシック" panose="020B0609070205080204" pitchFamily="49" charset="-128"/>
              <a:cs typeface="+mn-cs"/>
            </a:rPr>
            <a:t>７</a:t>
          </a:r>
          <a:r>
            <a:rPr kumimoji="1" lang="ja-JP" altLang="ja-JP" sz="16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600" b="0" i="0" baseline="0">
              <a:solidFill>
                <a:schemeClr val="dk1"/>
              </a:solidFill>
              <a:effectLst/>
              <a:latin typeface="ＭＳ ゴシック" panose="020B0609070205080204" pitchFamily="49" charset="-128"/>
              <a:ea typeface="ＭＳ ゴシック" panose="020B0609070205080204" pitchFamily="49" charset="-128"/>
              <a:cs typeface="+mn-cs"/>
            </a:rPr>
            <a:t>８</a:t>
          </a:r>
          <a:r>
            <a:rPr kumimoji="1" lang="ja-JP" altLang="ja-JP" sz="1600" b="0" i="0" baseline="0">
              <a:solidFill>
                <a:schemeClr val="dk1"/>
              </a:solidFill>
              <a:effectLst/>
              <a:latin typeface="ＭＳ ゴシック" panose="020B0609070205080204" pitchFamily="49" charset="-128"/>
              <a:ea typeface="ＭＳ ゴシック" panose="020B0609070205080204" pitchFamily="49" charset="-128"/>
              <a:cs typeface="+mn-cs"/>
            </a:rPr>
            <a:t>年度分臨時財政対策債償還費の前倒し交付額の積立てによ</a:t>
          </a:r>
          <a:r>
            <a:rPr kumimoji="1" lang="ja-JP" altLang="en-US" sz="1600" b="0" i="0" baseline="0">
              <a:solidFill>
                <a:schemeClr val="dk1"/>
              </a:solidFill>
              <a:effectLst/>
              <a:latin typeface="ＭＳ ゴシック" panose="020B0609070205080204" pitchFamily="49" charset="-128"/>
              <a:ea typeface="ＭＳ ゴシック" panose="020B0609070205080204" pitchFamily="49" charset="-128"/>
              <a:cs typeface="+mn-cs"/>
            </a:rPr>
            <a:t>る</a:t>
          </a:r>
          <a:r>
            <a:rPr kumimoji="1" lang="en-US" altLang="ja-JP" sz="1600" b="0" i="0" baseline="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6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600" b="0" i="0" baseline="0">
              <a:solidFill>
                <a:schemeClr val="dk1"/>
              </a:solidFill>
              <a:effectLst/>
              <a:latin typeface="ＭＳ ゴシック" panose="020B0609070205080204" pitchFamily="49" charset="-128"/>
              <a:ea typeface="ＭＳ ゴシック" panose="020B0609070205080204" pitchFamily="49" charset="-128"/>
              <a:cs typeface="+mn-cs"/>
            </a:rPr>
            <a:t>の増、前年度に積立てた令和６年度分臨時財政対策債償還費分の取崩しによる</a:t>
          </a:r>
          <a:r>
            <a:rPr kumimoji="1" lang="en-US" altLang="ja-JP" sz="1600" b="0" i="0" baseline="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600" b="0" i="0" baseline="0">
              <a:solidFill>
                <a:schemeClr val="dk1"/>
              </a:solidFill>
              <a:effectLst/>
              <a:latin typeface="ＭＳ ゴシック" panose="020B0609070205080204" pitchFamily="49" charset="-128"/>
              <a:ea typeface="ＭＳ ゴシック" panose="020B0609070205080204" pitchFamily="49" charset="-128"/>
              <a:cs typeface="+mn-cs"/>
            </a:rPr>
            <a:t>百万円の減により、</a:t>
          </a:r>
          <a:r>
            <a:rPr kumimoji="1" lang="en-US" altLang="ja-JP" sz="1600" b="0" i="0" baseline="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600" b="0" i="0" baseline="0">
              <a:solidFill>
                <a:schemeClr val="dk1"/>
              </a:solidFill>
              <a:effectLst/>
              <a:latin typeface="ＭＳ ゴシック" panose="020B0609070205080204" pitchFamily="49" charset="-128"/>
              <a:ea typeface="ＭＳ ゴシック" panose="020B0609070205080204" pitchFamily="49" charset="-128"/>
              <a:cs typeface="+mn-cs"/>
            </a:rPr>
            <a:t>百万円の増</a:t>
          </a:r>
          <a:r>
            <a:rPr kumimoji="1" lang="ja-JP" altLang="ja-JP" sz="1600" b="0" i="0" baseline="0">
              <a:solidFill>
                <a:schemeClr val="dk1"/>
              </a:solidFill>
              <a:effectLst/>
              <a:latin typeface="ＭＳ ゴシック" panose="020B0609070205080204" pitchFamily="49" charset="-128"/>
              <a:ea typeface="ＭＳ ゴシック" panose="020B0609070205080204" pitchFamily="49" charset="-128"/>
              <a:cs typeface="+mn-cs"/>
            </a:rPr>
            <a:t>となった</a:t>
          </a:r>
          <a:r>
            <a:rPr kumimoji="1" lang="ja-JP" altLang="en-US" sz="16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a:solidFill>
                <a:schemeClr val="dk1"/>
              </a:solidFill>
              <a:effectLst/>
              <a:latin typeface="ＭＳ ゴシック" panose="020B0609070205080204" pitchFamily="49" charset="-128"/>
              <a:ea typeface="ＭＳ ゴシック" panose="020B0609070205080204" pitchFamily="49" charset="-128"/>
              <a:cs typeface="+mn-cs"/>
            </a:rPr>
            <a:t>・満期一括償還を利用していないため、今後の変動を想定していないが、令和５年度・令和６年度普通交付税における臨時財政対策債償還費の前倒し交付額の積立て・取崩しを行う。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179C760-A722-4356-B31E-5F22E632F1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C7FF28E-CCCA-4556-B552-DF30AD9356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B69CA63-5CB0-4802-AE78-5284715E1284}"/>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4857B49-B3EC-4753-8545-18C08667CC98}"/>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118800F-36E8-4326-8150-AB97CA4224F1}"/>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15197E4-9317-48FC-AFA8-9358A7179A98}"/>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神奈川県松田町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BF6D604-A3A9-4930-9D15-C70B8656C2BA}"/>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7E16843-B9D5-4F0C-AD65-B31701D19498}"/>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7808687-9D4C-4A7D-8D3F-1ED6206B0945}"/>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8DAB77A-0A57-4D38-8135-077265802320}"/>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52610A3-0256-4C4B-B968-4C5F94DF3824}"/>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BAE9F78-C9C9-418A-9CAD-0C160C31F7BC}"/>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10,419
10,253
37.75
6,039,732
5,535,865
395,466
3,350,485
5,203,666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E0FBB67-429B-4AD4-95B4-A0193707ED99}"/>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EF9BC446-7207-4948-9860-606B15571E4B}"/>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583720E-A2CC-4010-BCDB-7013EDE27075}"/>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1FE92D8-2A1C-42F2-A1D6-A7E835CF0F44}"/>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C9CE7DC-2B57-411A-9EF2-64567B47E568}"/>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CEB2C04-FB85-442B-8876-A5D9F0B403F7}"/>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B510490-65E3-418B-82FE-564AFACF7556}"/>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056216C-DA9A-40EE-8C7C-166678C0EF8C}"/>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C0A9344-34E8-460B-A452-F0DE030375C3}"/>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89BCCF47-80E6-4649-AD55-079E5CACFD39}"/>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50F47D75-4F94-4C63-8A1D-F53B61EE4331}"/>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AD1B238-4AA8-42EE-B1CF-425E8D1FBE43}"/>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19ED265-1F63-484F-9A81-946B683A7A43}"/>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77F8459-B174-4D6B-A828-D9D366A24E9A}"/>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BAA89E7-1676-454D-ABE7-E8F4651FB899}"/>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4903296-2ADA-40E8-AE47-CD2D8DCBE8D2}"/>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9BAF7C5-BA54-4712-9A7F-3650E1CB280E}"/>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9263607-CC89-49B3-A3BD-5A63582ABDFF}"/>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32A711D-67CB-4DE6-8FFF-25F52D1561E2}"/>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D7018C3-EAC2-4F87-9DD9-B19754FA12D8}"/>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4207D91-4B8C-402A-85F6-5BF77F978A5D}"/>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EB4BE96-8876-4E42-ADF2-2E2DF2027B21}"/>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892E916-1839-416B-ADC8-809C9EF5A123}"/>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5D9E401-75DC-4725-835C-99B52A2247BA}"/>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84428F5-CC55-4E94-8E8B-B2627138663C}"/>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5609BC3-6F5C-4B33-A114-4036796EF1A6}"/>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3532C70-C6B6-48ED-B6A1-23CD343F802C}"/>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9C0D0EA-FAC5-40FD-B6A1-3987C6273BC0}"/>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81E6EA3-C60B-423C-9FE0-53839E0834CE}"/>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8D3A8D1-5A74-4E34-9210-686BCA132026}"/>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771217D-6169-4251-95F8-16BE520875C5}"/>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A20B693-847E-414F-9FFD-13D72FECB53A}"/>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4DA15F5-44BB-4147-907C-63BA9E306AA9}"/>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927B65A-8ECC-464D-A57F-1309A653C5A6}"/>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1ADA674-5879-4221-8745-455415353E86}"/>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有形固定資産の減価償却率は県平均や類似団体と比較して高く、資産の老朽化が進んでいる。令和</a:t>
          </a:r>
          <a:r>
            <a:rPr lang="en-US" altLang="ja-JP" sz="1100" b="0" i="0">
              <a:solidFill>
                <a:schemeClr val="dk1"/>
              </a:solidFill>
              <a:effectLst/>
              <a:latin typeface="+mn-lt"/>
              <a:ea typeface="+mn-ea"/>
              <a:cs typeface="+mn-cs"/>
            </a:rPr>
            <a:t>4</a:t>
          </a:r>
          <a:r>
            <a:rPr lang="ja-JP" altLang="en-US" sz="1100" b="0" i="0">
              <a:solidFill>
                <a:schemeClr val="dk1"/>
              </a:solidFill>
              <a:effectLst/>
              <a:latin typeface="+mn-lt"/>
              <a:ea typeface="+mn-ea"/>
              <a:cs typeface="+mn-cs"/>
            </a:rPr>
            <a:t>年度の松田小学校整備事業により類似団体平均と同水準まで改善したものの、令和</a:t>
          </a:r>
          <a:r>
            <a:rPr lang="en-US" altLang="ja-JP" sz="1100" b="0" i="0">
              <a:solidFill>
                <a:schemeClr val="dk1"/>
              </a:solidFill>
              <a:effectLst/>
              <a:latin typeface="+mn-lt"/>
              <a:ea typeface="+mn-ea"/>
              <a:cs typeface="+mn-cs"/>
            </a:rPr>
            <a:t>5</a:t>
          </a:r>
          <a:r>
            <a:rPr lang="ja-JP" altLang="en-US" sz="1100" b="0" i="0">
              <a:solidFill>
                <a:schemeClr val="dk1"/>
              </a:solidFill>
              <a:effectLst/>
              <a:latin typeface="+mn-lt"/>
              <a:ea typeface="+mn-ea"/>
              <a:cs typeface="+mn-cs"/>
            </a:rPr>
            <a:t>年度以降は老朽化の進行に伴い再び増加傾向にある。</a:t>
          </a:r>
          <a:br>
            <a:rPr lang="ja-JP" altLang="en-US"/>
          </a:br>
          <a:r>
            <a:rPr lang="ja-JP" altLang="en-US" sz="1100" b="0" i="0">
              <a:solidFill>
                <a:schemeClr val="dk1"/>
              </a:solidFill>
              <a:effectLst/>
              <a:latin typeface="+mn-lt"/>
              <a:ea typeface="+mn-ea"/>
              <a:cs typeface="+mn-cs"/>
            </a:rPr>
            <a:t>今後は「公共施設総合管理計画」及び「個別施設計画」に基づき、施設の適切な更新を一層推進する必要がある。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49957C1-26AF-4AB7-8872-CA50ECC1A431}"/>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36D738A-E376-4797-B9A6-D52DDF0D6112}"/>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C3477376-8CA2-4DAD-93D4-D2CBDA5A4EC7}"/>
            </a:ext>
          </a:extLst>
        </xdr:cNvPr>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BBA5D442-6D9D-493F-B9E4-C30BB26E1D78}"/>
            </a:ext>
          </a:extLst>
        </xdr:cNvPr>
        <xdr:cNvCxnSpPr/>
      </xdr:nvCxnSpPr>
      <xdr:spPr>
        <a:xfrm>
          <a:off x="1127125" y="593725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3" name="テキスト ボックス 52">
          <a:extLst>
            <a:ext uri="{FF2B5EF4-FFF2-40B4-BE49-F238E27FC236}">
              <a16:creationId xmlns:a16="http://schemas.microsoft.com/office/drawing/2014/main" id="{B93C5A4A-7458-48C0-8D4F-641E25770D98}"/>
            </a:ext>
          </a:extLst>
        </xdr:cNvPr>
        <xdr:cNvSpPr txBox="1"/>
      </xdr:nvSpPr>
      <xdr:spPr>
        <a:xfrm>
          <a:off x="772811" y="584725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4" name="直線コネクタ 53">
          <a:extLst>
            <a:ext uri="{FF2B5EF4-FFF2-40B4-BE49-F238E27FC236}">
              <a16:creationId xmlns:a16="http://schemas.microsoft.com/office/drawing/2014/main" id="{8967FDF2-1686-49FF-B7A1-AF2609C979C3}"/>
            </a:ext>
          </a:extLst>
        </xdr:cNvPr>
        <xdr:cNvCxnSpPr/>
      </xdr:nvCxnSpPr>
      <xdr:spPr>
        <a:xfrm>
          <a:off x="1127125" y="56749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5" name="テキスト ボックス 54">
          <a:extLst>
            <a:ext uri="{FF2B5EF4-FFF2-40B4-BE49-F238E27FC236}">
              <a16:creationId xmlns:a16="http://schemas.microsoft.com/office/drawing/2014/main" id="{6C21C185-99EC-49EC-989A-DE95085B0D6C}"/>
            </a:ext>
          </a:extLst>
        </xdr:cNvPr>
        <xdr:cNvSpPr txBox="1"/>
      </xdr:nvSpPr>
      <xdr:spPr>
        <a:xfrm>
          <a:off x="772811" y="55811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8AA9DD89-3EB6-4702-919A-EB99D0B0A0FA}"/>
            </a:ext>
          </a:extLst>
        </xdr:cNvPr>
        <xdr:cNvCxnSpPr/>
      </xdr:nvCxnSpPr>
      <xdr:spPr>
        <a:xfrm>
          <a:off x="1127125" y="540893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7" name="テキスト ボックス 56">
          <a:extLst>
            <a:ext uri="{FF2B5EF4-FFF2-40B4-BE49-F238E27FC236}">
              <a16:creationId xmlns:a16="http://schemas.microsoft.com/office/drawing/2014/main" id="{23D35CD0-C2E4-49AB-9B0F-60C7A538AB64}"/>
            </a:ext>
          </a:extLst>
        </xdr:cNvPr>
        <xdr:cNvSpPr txBox="1"/>
      </xdr:nvSpPr>
      <xdr:spPr>
        <a:xfrm>
          <a:off x="772811" y="53189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FB6B4581-8C33-464E-9A75-68CE210F09D9}"/>
            </a:ext>
          </a:extLst>
        </xdr:cNvPr>
        <xdr:cNvCxnSpPr/>
      </xdr:nvCxnSpPr>
      <xdr:spPr>
        <a:xfrm>
          <a:off x="1127125" y="51466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59F9B68F-64EC-4C0A-86B7-24CA15A9B199}"/>
            </a:ext>
          </a:extLst>
        </xdr:cNvPr>
        <xdr:cNvSpPr txBox="1"/>
      </xdr:nvSpPr>
      <xdr:spPr>
        <a:xfrm>
          <a:off x="772811" y="505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5333D69C-B68F-498E-81B6-869B986BBC48}"/>
            </a:ext>
          </a:extLst>
        </xdr:cNvPr>
        <xdr:cNvCxnSpPr/>
      </xdr:nvCxnSpPr>
      <xdr:spPr>
        <a:xfrm>
          <a:off x="1127125" y="488061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1" name="テキスト ボックス 60">
          <a:extLst>
            <a:ext uri="{FF2B5EF4-FFF2-40B4-BE49-F238E27FC236}">
              <a16:creationId xmlns:a16="http://schemas.microsoft.com/office/drawing/2014/main" id="{A58E20BD-20F5-4D9C-AC87-BDEA36B1B29A}"/>
            </a:ext>
          </a:extLst>
        </xdr:cNvPr>
        <xdr:cNvSpPr txBox="1"/>
      </xdr:nvSpPr>
      <xdr:spPr>
        <a:xfrm>
          <a:off x="772811" y="479061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60EC5A45-5C04-4273-9A95-8C8F160E7E77}"/>
            </a:ext>
          </a:extLst>
        </xdr:cNvPr>
        <xdr:cNvCxnSpPr/>
      </xdr:nvCxnSpPr>
      <xdr:spPr>
        <a:xfrm>
          <a:off x="1127125" y="46183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3" name="テキスト ボックス 62">
          <a:extLst>
            <a:ext uri="{FF2B5EF4-FFF2-40B4-BE49-F238E27FC236}">
              <a16:creationId xmlns:a16="http://schemas.microsoft.com/office/drawing/2014/main" id="{67B77DFE-971E-41D6-AD25-B8CEA7A443E3}"/>
            </a:ext>
          </a:extLst>
        </xdr:cNvPr>
        <xdr:cNvSpPr txBox="1"/>
      </xdr:nvSpPr>
      <xdr:spPr>
        <a:xfrm>
          <a:off x="772811" y="45283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FF3ADB16-33E0-4B39-A393-949A29BE1709}"/>
            </a:ext>
          </a:extLst>
        </xdr:cNvPr>
        <xdr:cNvCxnSpPr/>
      </xdr:nvCxnSpPr>
      <xdr:spPr>
        <a:xfrm>
          <a:off x="1127125" y="4356100"/>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5" name="テキスト ボックス 64">
          <a:extLst>
            <a:ext uri="{FF2B5EF4-FFF2-40B4-BE49-F238E27FC236}">
              <a16:creationId xmlns:a16="http://schemas.microsoft.com/office/drawing/2014/main" id="{55CC1510-5334-46CA-AC66-4E999FE50EDC}"/>
            </a:ext>
          </a:extLst>
        </xdr:cNvPr>
        <xdr:cNvSpPr txBox="1"/>
      </xdr:nvSpPr>
      <xdr:spPr>
        <a:xfrm>
          <a:off x="772811" y="42622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1F6B6D1C-968B-49E8-AE2F-781E30AF341B}"/>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54FF3E7B-795F-4E8E-8420-162C455A0532}"/>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FF3E7A14-AC57-4468-8786-10448EAD0D36}"/>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69" name="直線コネクタ 68">
          <a:extLst>
            <a:ext uri="{FF2B5EF4-FFF2-40B4-BE49-F238E27FC236}">
              <a16:creationId xmlns:a16="http://schemas.microsoft.com/office/drawing/2014/main" id="{BFA12AD8-A9D4-42F3-AB42-3DEC0A6E4A3B}"/>
            </a:ext>
          </a:extLst>
        </xdr:cNvPr>
        <xdr:cNvCxnSpPr/>
      </xdr:nvCxnSpPr>
      <xdr:spPr>
        <a:xfrm flipV="1">
          <a:off x="4206240" y="4465637"/>
          <a:ext cx="127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0" name="有形固定資産減価償却率最小値テキスト">
          <a:extLst>
            <a:ext uri="{FF2B5EF4-FFF2-40B4-BE49-F238E27FC236}">
              <a16:creationId xmlns:a16="http://schemas.microsoft.com/office/drawing/2014/main" id="{4FE50417-1B9A-4A4E-AE2E-916210F4FF03}"/>
            </a:ext>
          </a:extLst>
        </xdr:cNvPr>
        <xdr:cNvSpPr txBox="1"/>
      </xdr:nvSpPr>
      <xdr:spPr>
        <a:xfrm>
          <a:off x="4258945" y="5766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1" name="直線コネクタ 70">
          <a:extLst>
            <a:ext uri="{FF2B5EF4-FFF2-40B4-BE49-F238E27FC236}">
              <a16:creationId xmlns:a16="http://schemas.microsoft.com/office/drawing/2014/main" id="{9E8C2452-F525-47F9-923F-3DD234ADB010}"/>
            </a:ext>
          </a:extLst>
        </xdr:cNvPr>
        <xdr:cNvCxnSpPr/>
      </xdr:nvCxnSpPr>
      <xdr:spPr>
        <a:xfrm>
          <a:off x="4119245" y="57629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2" name="有形固定資産減価償却率最大値テキスト">
          <a:extLst>
            <a:ext uri="{FF2B5EF4-FFF2-40B4-BE49-F238E27FC236}">
              <a16:creationId xmlns:a16="http://schemas.microsoft.com/office/drawing/2014/main" id="{6C98E73D-75D1-4850-8BDE-3F6C7907F41E}"/>
            </a:ext>
          </a:extLst>
        </xdr:cNvPr>
        <xdr:cNvSpPr txBox="1"/>
      </xdr:nvSpPr>
      <xdr:spPr>
        <a:xfrm>
          <a:off x="4258945" y="4244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3" name="直線コネクタ 72">
          <a:extLst>
            <a:ext uri="{FF2B5EF4-FFF2-40B4-BE49-F238E27FC236}">
              <a16:creationId xmlns:a16="http://schemas.microsoft.com/office/drawing/2014/main" id="{195683B9-2B93-4271-9A7F-54E4E193C712}"/>
            </a:ext>
          </a:extLst>
        </xdr:cNvPr>
        <xdr:cNvCxnSpPr/>
      </xdr:nvCxnSpPr>
      <xdr:spPr>
        <a:xfrm>
          <a:off x="4119245" y="446563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74" name="有形固定資産減価償却率平均値テキスト">
          <a:extLst>
            <a:ext uri="{FF2B5EF4-FFF2-40B4-BE49-F238E27FC236}">
              <a16:creationId xmlns:a16="http://schemas.microsoft.com/office/drawing/2014/main" id="{96425BFD-0074-486A-8E16-A4E66B725319}"/>
            </a:ext>
          </a:extLst>
        </xdr:cNvPr>
        <xdr:cNvSpPr txBox="1"/>
      </xdr:nvSpPr>
      <xdr:spPr>
        <a:xfrm>
          <a:off x="4258945" y="5087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5" name="フローチャート: 判断 74">
          <a:extLst>
            <a:ext uri="{FF2B5EF4-FFF2-40B4-BE49-F238E27FC236}">
              <a16:creationId xmlns:a16="http://schemas.microsoft.com/office/drawing/2014/main" id="{7AD09099-985B-423E-9E69-40001C35A856}"/>
            </a:ext>
          </a:extLst>
        </xdr:cNvPr>
        <xdr:cNvSpPr/>
      </xdr:nvSpPr>
      <xdr:spPr>
        <a:xfrm>
          <a:off x="4157345"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6" name="フローチャート: 判断 75">
          <a:extLst>
            <a:ext uri="{FF2B5EF4-FFF2-40B4-BE49-F238E27FC236}">
              <a16:creationId xmlns:a16="http://schemas.microsoft.com/office/drawing/2014/main" id="{AD024256-0DFC-42D7-B304-4C12F2906160}"/>
            </a:ext>
          </a:extLst>
        </xdr:cNvPr>
        <xdr:cNvSpPr/>
      </xdr:nvSpPr>
      <xdr:spPr>
        <a:xfrm>
          <a:off x="3537585" y="52108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7" name="フローチャート: 判断 76">
          <a:extLst>
            <a:ext uri="{FF2B5EF4-FFF2-40B4-BE49-F238E27FC236}">
              <a16:creationId xmlns:a16="http://schemas.microsoft.com/office/drawing/2014/main" id="{DC207EFF-C68F-41CD-9076-2EDDB97EFB80}"/>
            </a:ext>
          </a:extLst>
        </xdr:cNvPr>
        <xdr:cNvSpPr/>
      </xdr:nvSpPr>
      <xdr:spPr>
        <a:xfrm>
          <a:off x="2867025" y="51849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78" name="フローチャート: 判断 77">
          <a:extLst>
            <a:ext uri="{FF2B5EF4-FFF2-40B4-BE49-F238E27FC236}">
              <a16:creationId xmlns:a16="http://schemas.microsoft.com/office/drawing/2014/main" id="{8A5D096B-86C1-4AEC-9231-7FABA65656EE}"/>
            </a:ext>
          </a:extLst>
        </xdr:cNvPr>
        <xdr:cNvSpPr/>
      </xdr:nvSpPr>
      <xdr:spPr>
        <a:xfrm>
          <a:off x="2196465" y="51741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9" name="フローチャート: 判断 78">
          <a:extLst>
            <a:ext uri="{FF2B5EF4-FFF2-40B4-BE49-F238E27FC236}">
              <a16:creationId xmlns:a16="http://schemas.microsoft.com/office/drawing/2014/main" id="{159E32DE-296D-40AA-9B4A-F5281CAD3E65}"/>
            </a:ext>
          </a:extLst>
        </xdr:cNvPr>
        <xdr:cNvSpPr/>
      </xdr:nvSpPr>
      <xdr:spPr>
        <a:xfrm>
          <a:off x="1525905" y="5149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1AF557E1-D7C2-4509-85A9-4482F11D6192}"/>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7141C9F-5274-49C1-BF85-67D9E82EFDA2}"/>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1E00C410-1136-44BF-BE45-EBF691FD9F88}"/>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EB7ECC0D-9FDE-4CCB-B7E4-99E0180F18B2}"/>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81478AE-1DA3-458E-92A5-1AC62666B261}"/>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97631</xdr:rowOff>
    </xdr:from>
    <xdr:to>
      <xdr:col>23</xdr:col>
      <xdr:colOff>136525</xdr:colOff>
      <xdr:row>32</xdr:row>
      <xdr:rowOff>27781</xdr:rowOff>
    </xdr:to>
    <xdr:sp macro="" textlink="">
      <xdr:nvSpPr>
        <xdr:cNvPr id="85" name="楕円 84">
          <a:extLst>
            <a:ext uri="{FF2B5EF4-FFF2-40B4-BE49-F238E27FC236}">
              <a16:creationId xmlns:a16="http://schemas.microsoft.com/office/drawing/2014/main" id="{9BD9654E-686A-4E9B-A38B-A20FAAD1773E}"/>
            </a:ext>
          </a:extLst>
        </xdr:cNvPr>
        <xdr:cNvSpPr/>
      </xdr:nvSpPr>
      <xdr:spPr>
        <a:xfrm>
          <a:off x="4157345" y="52944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76058</xdr:rowOff>
    </xdr:from>
    <xdr:ext cx="405111" cy="259045"/>
    <xdr:sp macro="" textlink="">
      <xdr:nvSpPr>
        <xdr:cNvPr id="86" name="有形固定資産減価償却率該当値テキスト">
          <a:extLst>
            <a:ext uri="{FF2B5EF4-FFF2-40B4-BE49-F238E27FC236}">
              <a16:creationId xmlns:a16="http://schemas.microsoft.com/office/drawing/2014/main" id="{886832AE-F4DC-489A-905F-9982F162EA57}"/>
            </a:ext>
          </a:extLst>
        </xdr:cNvPr>
        <xdr:cNvSpPr txBox="1"/>
      </xdr:nvSpPr>
      <xdr:spPr>
        <a:xfrm>
          <a:off x="4258945" y="5272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89535</xdr:rowOff>
    </xdr:from>
    <xdr:to>
      <xdr:col>19</xdr:col>
      <xdr:colOff>187325</xdr:colOff>
      <xdr:row>32</xdr:row>
      <xdr:rowOff>19685</xdr:rowOff>
    </xdr:to>
    <xdr:sp macro="" textlink="">
      <xdr:nvSpPr>
        <xdr:cNvPr id="87" name="楕円 86">
          <a:extLst>
            <a:ext uri="{FF2B5EF4-FFF2-40B4-BE49-F238E27FC236}">
              <a16:creationId xmlns:a16="http://schemas.microsoft.com/office/drawing/2014/main" id="{DA8C18E8-CD85-40BE-BB06-9ADB4CFEE23B}"/>
            </a:ext>
          </a:extLst>
        </xdr:cNvPr>
        <xdr:cNvSpPr/>
      </xdr:nvSpPr>
      <xdr:spPr>
        <a:xfrm>
          <a:off x="3537585" y="52863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140335</xdr:rowOff>
    </xdr:from>
    <xdr:to>
      <xdr:col>23</xdr:col>
      <xdr:colOff>85725</xdr:colOff>
      <xdr:row>31</xdr:row>
      <xdr:rowOff>148431</xdr:rowOff>
    </xdr:to>
    <xdr:cxnSp macro="">
      <xdr:nvCxnSpPr>
        <xdr:cNvPr id="88" name="直線コネクタ 87">
          <a:extLst>
            <a:ext uri="{FF2B5EF4-FFF2-40B4-BE49-F238E27FC236}">
              <a16:creationId xmlns:a16="http://schemas.microsoft.com/office/drawing/2014/main" id="{9F525083-BF5F-4E2D-AB51-95D87683945F}"/>
            </a:ext>
          </a:extLst>
        </xdr:cNvPr>
        <xdr:cNvCxnSpPr/>
      </xdr:nvCxnSpPr>
      <xdr:spPr>
        <a:xfrm>
          <a:off x="3588385" y="5337175"/>
          <a:ext cx="619760" cy="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24765</xdr:rowOff>
    </xdr:from>
    <xdr:to>
      <xdr:col>15</xdr:col>
      <xdr:colOff>187325</xdr:colOff>
      <xdr:row>31</xdr:row>
      <xdr:rowOff>126365</xdr:rowOff>
    </xdr:to>
    <xdr:sp macro="" textlink="">
      <xdr:nvSpPr>
        <xdr:cNvPr id="89" name="楕円 88">
          <a:extLst>
            <a:ext uri="{FF2B5EF4-FFF2-40B4-BE49-F238E27FC236}">
              <a16:creationId xmlns:a16="http://schemas.microsoft.com/office/drawing/2014/main" id="{DCBEBD93-FAA9-4497-A8AB-EF78861FB97A}"/>
            </a:ext>
          </a:extLst>
        </xdr:cNvPr>
        <xdr:cNvSpPr/>
      </xdr:nvSpPr>
      <xdr:spPr>
        <a:xfrm>
          <a:off x="2867025" y="52216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75565</xdr:rowOff>
    </xdr:from>
    <xdr:to>
      <xdr:col>19</xdr:col>
      <xdr:colOff>136525</xdr:colOff>
      <xdr:row>31</xdr:row>
      <xdr:rowOff>140335</xdr:rowOff>
    </xdr:to>
    <xdr:cxnSp macro="">
      <xdr:nvCxnSpPr>
        <xdr:cNvPr id="90" name="直線コネクタ 89">
          <a:extLst>
            <a:ext uri="{FF2B5EF4-FFF2-40B4-BE49-F238E27FC236}">
              <a16:creationId xmlns:a16="http://schemas.microsoft.com/office/drawing/2014/main" id="{D5249466-419B-4C7A-82A3-6C717E5F54E1}"/>
            </a:ext>
          </a:extLst>
        </xdr:cNvPr>
        <xdr:cNvCxnSpPr/>
      </xdr:nvCxnSpPr>
      <xdr:spPr>
        <a:xfrm>
          <a:off x="2917825" y="5272405"/>
          <a:ext cx="670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1746</xdr:rowOff>
    </xdr:from>
    <xdr:to>
      <xdr:col>11</xdr:col>
      <xdr:colOff>187325</xdr:colOff>
      <xdr:row>32</xdr:row>
      <xdr:rowOff>103346</xdr:rowOff>
    </xdr:to>
    <xdr:sp macro="" textlink="">
      <xdr:nvSpPr>
        <xdr:cNvPr id="91" name="楕円 90">
          <a:extLst>
            <a:ext uri="{FF2B5EF4-FFF2-40B4-BE49-F238E27FC236}">
              <a16:creationId xmlns:a16="http://schemas.microsoft.com/office/drawing/2014/main" id="{A9AF8B3A-BBD3-4EAE-855A-B5D1C1D1AC49}"/>
            </a:ext>
          </a:extLst>
        </xdr:cNvPr>
        <xdr:cNvSpPr/>
      </xdr:nvSpPr>
      <xdr:spPr>
        <a:xfrm>
          <a:off x="2196465" y="53662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75565</xdr:rowOff>
    </xdr:from>
    <xdr:to>
      <xdr:col>15</xdr:col>
      <xdr:colOff>136525</xdr:colOff>
      <xdr:row>32</xdr:row>
      <xdr:rowOff>52546</xdr:rowOff>
    </xdr:to>
    <xdr:cxnSp macro="">
      <xdr:nvCxnSpPr>
        <xdr:cNvPr id="92" name="直線コネクタ 91">
          <a:extLst>
            <a:ext uri="{FF2B5EF4-FFF2-40B4-BE49-F238E27FC236}">
              <a16:creationId xmlns:a16="http://schemas.microsoft.com/office/drawing/2014/main" id="{62136775-66D5-42DF-9BC1-92337F877702}"/>
            </a:ext>
          </a:extLst>
        </xdr:cNvPr>
        <xdr:cNvCxnSpPr/>
      </xdr:nvCxnSpPr>
      <xdr:spPr>
        <a:xfrm flipV="1">
          <a:off x="2247265" y="5272405"/>
          <a:ext cx="670560" cy="144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34131</xdr:rowOff>
    </xdr:from>
    <xdr:to>
      <xdr:col>7</xdr:col>
      <xdr:colOff>187325</xdr:colOff>
      <xdr:row>32</xdr:row>
      <xdr:rowOff>135731</xdr:rowOff>
    </xdr:to>
    <xdr:sp macro="" textlink="">
      <xdr:nvSpPr>
        <xdr:cNvPr id="93" name="楕円 92">
          <a:extLst>
            <a:ext uri="{FF2B5EF4-FFF2-40B4-BE49-F238E27FC236}">
              <a16:creationId xmlns:a16="http://schemas.microsoft.com/office/drawing/2014/main" id="{0A16AD3D-11EF-434B-BE38-19D204821836}"/>
            </a:ext>
          </a:extLst>
        </xdr:cNvPr>
        <xdr:cNvSpPr/>
      </xdr:nvSpPr>
      <xdr:spPr>
        <a:xfrm>
          <a:off x="1525905" y="53986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52546</xdr:rowOff>
    </xdr:from>
    <xdr:to>
      <xdr:col>11</xdr:col>
      <xdr:colOff>136525</xdr:colOff>
      <xdr:row>32</xdr:row>
      <xdr:rowOff>84931</xdr:rowOff>
    </xdr:to>
    <xdr:cxnSp macro="">
      <xdr:nvCxnSpPr>
        <xdr:cNvPr id="94" name="直線コネクタ 93">
          <a:extLst>
            <a:ext uri="{FF2B5EF4-FFF2-40B4-BE49-F238E27FC236}">
              <a16:creationId xmlns:a16="http://schemas.microsoft.com/office/drawing/2014/main" id="{5AE2F6DD-B582-43BE-9EBA-0B34CCBD655C}"/>
            </a:ext>
          </a:extLst>
        </xdr:cNvPr>
        <xdr:cNvCxnSpPr/>
      </xdr:nvCxnSpPr>
      <xdr:spPr>
        <a:xfrm flipV="1">
          <a:off x="1576705" y="5417026"/>
          <a:ext cx="670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95" name="n_1aveValue有形固定資産減価償却率">
          <a:extLst>
            <a:ext uri="{FF2B5EF4-FFF2-40B4-BE49-F238E27FC236}">
              <a16:creationId xmlns:a16="http://schemas.microsoft.com/office/drawing/2014/main" id="{5030355F-8FC1-4E62-868C-321E3E9F2313}"/>
            </a:ext>
          </a:extLst>
        </xdr:cNvPr>
        <xdr:cNvSpPr txBox="1"/>
      </xdr:nvSpPr>
      <xdr:spPr>
        <a:xfrm>
          <a:off x="3395989" y="499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96" name="n_2aveValue有形固定資産減価償却率">
          <a:extLst>
            <a:ext uri="{FF2B5EF4-FFF2-40B4-BE49-F238E27FC236}">
              <a16:creationId xmlns:a16="http://schemas.microsoft.com/office/drawing/2014/main" id="{42A535FB-66D1-4066-919D-0358188D4359}"/>
            </a:ext>
          </a:extLst>
        </xdr:cNvPr>
        <xdr:cNvSpPr txBox="1"/>
      </xdr:nvSpPr>
      <xdr:spPr>
        <a:xfrm>
          <a:off x="2738129" y="4963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97" name="n_3aveValue有形固定資産減価償却率">
          <a:extLst>
            <a:ext uri="{FF2B5EF4-FFF2-40B4-BE49-F238E27FC236}">
              <a16:creationId xmlns:a16="http://schemas.microsoft.com/office/drawing/2014/main" id="{7D603813-CAFB-4D45-82AE-74CD4F242B37}"/>
            </a:ext>
          </a:extLst>
        </xdr:cNvPr>
        <xdr:cNvSpPr txBox="1"/>
      </xdr:nvSpPr>
      <xdr:spPr>
        <a:xfrm>
          <a:off x="2067569" y="4953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98" name="n_4aveValue有形固定資産減価償却率">
          <a:extLst>
            <a:ext uri="{FF2B5EF4-FFF2-40B4-BE49-F238E27FC236}">
              <a16:creationId xmlns:a16="http://schemas.microsoft.com/office/drawing/2014/main" id="{A269DCC2-D272-431F-A61E-2BAAC2535385}"/>
            </a:ext>
          </a:extLst>
        </xdr:cNvPr>
        <xdr:cNvSpPr txBox="1"/>
      </xdr:nvSpPr>
      <xdr:spPr>
        <a:xfrm>
          <a:off x="1397009" y="492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10812</xdr:rowOff>
    </xdr:from>
    <xdr:ext cx="405111" cy="259045"/>
    <xdr:sp macro="" textlink="">
      <xdr:nvSpPr>
        <xdr:cNvPr id="99" name="n_1mainValue有形固定資産減価償却率">
          <a:extLst>
            <a:ext uri="{FF2B5EF4-FFF2-40B4-BE49-F238E27FC236}">
              <a16:creationId xmlns:a16="http://schemas.microsoft.com/office/drawing/2014/main" id="{C1A26404-AC04-4F37-BCEB-FC2969BDD57D}"/>
            </a:ext>
          </a:extLst>
        </xdr:cNvPr>
        <xdr:cNvSpPr txBox="1"/>
      </xdr:nvSpPr>
      <xdr:spPr>
        <a:xfrm>
          <a:off x="3395989" y="537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117492</xdr:rowOff>
    </xdr:from>
    <xdr:ext cx="405111" cy="259045"/>
    <xdr:sp macro="" textlink="">
      <xdr:nvSpPr>
        <xdr:cNvPr id="100" name="n_2mainValue有形固定資産減価償却率">
          <a:extLst>
            <a:ext uri="{FF2B5EF4-FFF2-40B4-BE49-F238E27FC236}">
              <a16:creationId xmlns:a16="http://schemas.microsoft.com/office/drawing/2014/main" id="{3A529CC9-66C7-48E0-B798-CE9EAC50C381}"/>
            </a:ext>
          </a:extLst>
        </xdr:cNvPr>
        <xdr:cNvSpPr txBox="1"/>
      </xdr:nvSpPr>
      <xdr:spPr>
        <a:xfrm>
          <a:off x="2738129" y="5314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94473</xdr:rowOff>
    </xdr:from>
    <xdr:ext cx="405111" cy="259045"/>
    <xdr:sp macro="" textlink="">
      <xdr:nvSpPr>
        <xdr:cNvPr id="101" name="n_3mainValue有形固定資産減価償却率">
          <a:extLst>
            <a:ext uri="{FF2B5EF4-FFF2-40B4-BE49-F238E27FC236}">
              <a16:creationId xmlns:a16="http://schemas.microsoft.com/office/drawing/2014/main" id="{B9F4170F-0234-4B70-87B6-894A7662832C}"/>
            </a:ext>
          </a:extLst>
        </xdr:cNvPr>
        <xdr:cNvSpPr txBox="1"/>
      </xdr:nvSpPr>
      <xdr:spPr>
        <a:xfrm>
          <a:off x="2067569" y="545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126858</xdr:rowOff>
    </xdr:from>
    <xdr:ext cx="405111" cy="259045"/>
    <xdr:sp macro="" textlink="">
      <xdr:nvSpPr>
        <xdr:cNvPr id="102" name="n_4mainValue有形固定資産減価償却率">
          <a:extLst>
            <a:ext uri="{FF2B5EF4-FFF2-40B4-BE49-F238E27FC236}">
              <a16:creationId xmlns:a16="http://schemas.microsoft.com/office/drawing/2014/main" id="{71194D8A-E69C-487C-8272-774C7B6E231E}"/>
            </a:ext>
          </a:extLst>
        </xdr:cNvPr>
        <xdr:cNvSpPr txBox="1"/>
      </xdr:nvSpPr>
      <xdr:spPr>
        <a:xfrm>
          <a:off x="1397009" y="549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D4EF9A59-B77A-403B-8209-A0D436942924}"/>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6F2547F0-CD17-4B8B-BEEB-2305EF9F8A32}"/>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F6AED32F-7F94-4421-A844-A348CB169486}"/>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61A93A0E-0009-4F15-9825-06C48A4373C0}"/>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94FABA2E-B705-4F87-A603-5CDD8A119147}"/>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10FDAC8B-5D33-4B93-943C-4BE9A66A08C3}"/>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405DBE5D-9526-4019-9C5A-4E457E4A9E89}"/>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EB979662-6DBD-451F-AF2B-055B7461C90D}"/>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6CFBF8F0-E24C-4FE4-92EA-3C188DC0ADF8}"/>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465FA2F-3C8F-4144-8E1F-85DD9CB90908}"/>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2CAED6B0-5F60-4324-9CF5-CF1F848D6D84}"/>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572C0BB9-605F-4349-9771-EF1656E1FE31}"/>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AD32106A-C85C-4A73-9467-86C3E562AFE7}"/>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債務償還比率は類似団体と同水準、県平均を下回っており、現時点では比較的良好な状態を維持している。しかし、今後予定される大型公共事業に伴い起債発行額の増加が見込まれるため、中長期的な視点に立った適切な償還計画の動向に十分注意する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4641B8F3-E87C-4B66-BA99-E1BD354C2AB6}"/>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FC5425FA-41EA-4B42-BA23-0ED770330F6C}"/>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019973B8-7A0E-4E4B-9052-E1C0B959B772}"/>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5164904B-11F8-46E5-B1F1-060A0A4FC355}"/>
            </a:ext>
          </a:extLst>
        </xdr:cNvPr>
        <xdr:cNvCxnSpPr/>
      </xdr:nvCxnSpPr>
      <xdr:spPr>
        <a:xfrm>
          <a:off x="9971405" y="589869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3930430E-A653-46AB-B03B-8C5DC514490C}"/>
            </a:ext>
          </a:extLst>
        </xdr:cNvPr>
        <xdr:cNvSpPr txBox="1"/>
      </xdr:nvSpPr>
      <xdr:spPr>
        <a:xfrm>
          <a:off x="9486041" y="58087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8EF3678A-0994-4589-803E-19CE18C97985}"/>
            </a:ext>
          </a:extLst>
        </xdr:cNvPr>
        <xdr:cNvCxnSpPr/>
      </xdr:nvCxnSpPr>
      <xdr:spPr>
        <a:xfrm>
          <a:off x="9971405" y="5597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61694532-73C7-41A5-B16E-C4D5D913C1BA}"/>
            </a:ext>
          </a:extLst>
        </xdr:cNvPr>
        <xdr:cNvSpPr txBox="1"/>
      </xdr:nvSpPr>
      <xdr:spPr>
        <a:xfrm>
          <a:off x="9542936" y="550789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F1B40686-C391-4AE6-A0E7-DF4FFD1DB09E}"/>
            </a:ext>
          </a:extLst>
        </xdr:cNvPr>
        <xdr:cNvCxnSpPr/>
      </xdr:nvCxnSpPr>
      <xdr:spPr>
        <a:xfrm>
          <a:off x="9971405" y="529707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91B3124A-47DC-4BD4-A94C-701DC839C222}"/>
            </a:ext>
          </a:extLst>
        </xdr:cNvPr>
        <xdr:cNvSpPr txBox="1"/>
      </xdr:nvSpPr>
      <xdr:spPr>
        <a:xfrm>
          <a:off x="9542936" y="520327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98EA7551-E74E-4C93-9BB3-9F58AB460CF3}"/>
            </a:ext>
          </a:extLst>
        </xdr:cNvPr>
        <xdr:cNvCxnSpPr/>
      </xdr:nvCxnSpPr>
      <xdr:spPr>
        <a:xfrm>
          <a:off x="9971405" y="499627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7C2B15E0-3908-4751-881E-8E2BBE3A8444}"/>
            </a:ext>
          </a:extLst>
        </xdr:cNvPr>
        <xdr:cNvSpPr txBox="1"/>
      </xdr:nvSpPr>
      <xdr:spPr>
        <a:xfrm>
          <a:off x="9542936" y="490247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6460BAEC-43E3-40B4-97E3-5ECE9B3F7852}"/>
            </a:ext>
          </a:extLst>
        </xdr:cNvPr>
        <xdr:cNvCxnSpPr/>
      </xdr:nvCxnSpPr>
      <xdr:spPr>
        <a:xfrm>
          <a:off x="9971405" y="4695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11293AD6-ABEA-437D-A6C0-DB5EEA12C4F9}"/>
            </a:ext>
          </a:extLst>
        </xdr:cNvPr>
        <xdr:cNvSpPr txBox="1"/>
      </xdr:nvSpPr>
      <xdr:spPr>
        <a:xfrm>
          <a:off x="9542936" y="4601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FE83973A-BEEC-46B3-8A64-F4338E6F79FB}"/>
            </a:ext>
          </a:extLst>
        </xdr:cNvPr>
        <xdr:cNvCxnSpPr/>
      </xdr:nvCxnSpPr>
      <xdr:spPr>
        <a:xfrm>
          <a:off x="9971405" y="439084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A5D7B684-CAB2-4BD2-B1AA-E2CD26B4067E}"/>
            </a:ext>
          </a:extLst>
        </xdr:cNvPr>
        <xdr:cNvSpPr txBox="1"/>
      </xdr:nvSpPr>
      <xdr:spPr>
        <a:xfrm>
          <a:off x="9645528" y="43008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76CB561E-32CB-4D22-B6ED-2C623174CC0E}"/>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63D19075-D3D9-4FBA-99E4-138336FC82AC}"/>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3" name="直線コネクタ 132">
          <a:extLst>
            <a:ext uri="{FF2B5EF4-FFF2-40B4-BE49-F238E27FC236}">
              <a16:creationId xmlns:a16="http://schemas.microsoft.com/office/drawing/2014/main" id="{540E9F2F-7EC2-48F6-9669-4D041D2F0400}"/>
            </a:ext>
          </a:extLst>
        </xdr:cNvPr>
        <xdr:cNvCxnSpPr/>
      </xdr:nvCxnSpPr>
      <xdr:spPr>
        <a:xfrm flipV="1">
          <a:off x="13027660" y="4390843"/>
          <a:ext cx="1269" cy="1405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4" name="債務償還比率最小値テキスト">
          <a:extLst>
            <a:ext uri="{FF2B5EF4-FFF2-40B4-BE49-F238E27FC236}">
              <a16:creationId xmlns:a16="http://schemas.microsoft.com/office/drawing/2014/main" id="{AAB5B927-F0F5-45CD-A327-FC6A8911EFC6}"/>
            </a:ext>
          </a:extLst>
        </xdr:cNvPr>
        <xdr:cNvSpPr txBox="1"/>
      </xdr:nvSpPr>
      <xdr:spPr>
        <a:xfrm>
          <a:off x="13080365" y="579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5" name="直線コネクタ 134">
          <a:extLst>
            <a:ext uri="{FF2B5EF4-FFF2-40B4-BE49-F238E27FC236}">
              <a16:creationId xmlns:a16="http://schemas.microsoft.com/office/drawing/2014/main" id="{54A2B79F-F6B1-4226-B344-5A290B320653}"/>
            </a:ext>
          </a:extLst>
        </xdr:cNvPr>
        <xdr:cNvCxnSpPr/>
      </xdr:nvCxnSpPr>
      <xdr:spPr>
        <a:xfrm>
          <a:off x="12963525" y="57959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6C53A13B-9616-4CA5-B191-01A53506BB6C}"/>
            </a:ext>
          </a:extLst>
        </xdr:cNvPr>
        <xdr:cNvSpPr txBox="1"/>
      </xdr:nvSpPr>
      <xdr:spPr>
        <a:xfrm>
          <a:off x="13080365" y="4173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AC0C927C-35A7-458E-8292-EEEFB237BFEF}"/>
            </a:ext>
          </a:extLst>
        </xdr:cNvPr>
        <xdr:cNvCxnSpPr/>
      </xdr:nvCxnSpPr>
      <xdr:spPr>
        <a:xfrm>
          <a:off x="12963525" y="4390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38" name="債務償還比率平均値テキスト">
          <a:extLst>
            <a:ext uri="{FF2B5EF4-FFF2-40B4-BE49-F238E27FC236}">
              <a16:creationId xmlns:a16="http://schemas.microsoft.com/office/drawing/2014/main" id="{72B362E8-BF27-409F-A7E8-DD2154495336}"/>
            </a:ext>
          </a:extLst>
        </xdr:cNvPr>
        <xdr:cNvSpPr txBox="1"/>
      </xdr:nvSpPr>
      <xdr:spPr>
        <a:xfrm>
          <a:off x="13080365" y="48378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39" name="フローチャート: 判断 138">
          <a:extLst>
            <a:ext uri="{FF2B5EF4-FFF2-40B4-BE49-F238E27FC236}">
              <a16:creationId xmlns:a16="http://schemas.microsoft.com/office/drawing/2014/main" id="{E68C9094-72AC-466C-800B-921B075BD328}"/>
            </a:ext>
          </a:extLst>
        </xdr:cNvPr>
        <xdr:cNvSpPr/>
      </xdr:nvSpPr>
      <xdr:spPr>
        <a:xfrm>
          <a:off x="13001625" y="49826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0" name="フローチャート: 判断 139">
          <a:extLst>
            <a:ext uri="{FF2B5EF4-FFF2-40B4-BE49-F238E27FC236}">
              <a16:creationId xmlns:a16="http://schemas.microsoft.com/office/drawing/2014/main" id="{616A886B-D22E-4ACC-8E93-9E36AAF2DC70}"/>
            </a:ext>
          </a:extLst>
        </xdr:cNvPr>
        <xdr:cNvSpPr/>
      </xdr:nvSpPr>
      <xdr:spPr>
        <a:xfrm>
          <a:off x="12359005" y="49965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1" name="フローチャート: 判断 140">
          <a:extLst>
            <a:ext uri="{FF2B5EF4-FFF2-40B4-BE49-F238E27FC236}">
              <a16:creationId xmlns:a16="http://schemas.microsoft.com/office/drawing/2014/main" id="{1C4015D0-49FE-468D-9924-ACDC5A7B7C3D}"/>
            </a:ext>
          </a:extLst>
        </xdr:cNvPr>
        <xdr:cNvSpPr/>
      </xdr:nvSpPr>
      <xdr:spPr>
        <a:xfrm>
          <a:off x="11688445" y="49823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2" name="フローチャート: 判断 141">
          <a:extLst>
            <a:ext uri="{FF2B5EF4-FFF2-40B4-BE49-F238E27FC236}">
              <a16:creationId xmlns:a16="http://schemas.microsoft.com/office/drawing/2014/main" id="{AE061C4D-84C2-4589-A194-3A0D0FE8DB6A}"/>
            </a:ext>
          </a:extLst>
        </xdr:cNvPr>
        <xdr:cNvSpPr/>
      </xdr:nvSpPr>
      <xdr:spPr>
        <a:xfrm>
          <a:off x="11017885" y="49753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3" name="フローチャート: 判断 142">
          <a:extLst>
            <a:ext uri="{FF2B5EF4-FFF2-40B4-BE49-F238E27FC236}">
              <a16:creationId xmlns:a16="http://schemas.microsoft.com/office/drawing/2014/main" id="{E82440B7-17BF-48D2-AFBA-0E10960B82F5}"/>
            </a:ext>
          </a:extLst>
        </xdr:cNvPr>
        <xdr:cNvSpPr/>
      </xdr:nvSpPr>
      <xdr:spPr>
        <a:xfrm>
          <a:off x="10347325" y="51759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5A6FB95-FE3E-4008-AA24-95086C42C31E}"/>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A0C72C32-2C7F-413C-A823-5D219BAF893C}"/>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6D63BF63-329E-45C8-B47F-66BE631E3418}"/>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29B510F2-ADD8-4171-9B45-B1BF10910680}"/>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3712E0CE-7BEE-42B4-894E-133A50023DB3}"/>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168112</xdr:rowOff>
    </xdr:from>
    <xdr:to>
      <xdr:col>76</xdr:col>
      <xdr:colOff>73025</xdr:colOff>
      <xdr:row>30</xdr:row>
      <xdr:rowOff>98262</xdr:rowOff>
    </xdr:to>
    <xdr:sp macro="" textlink="">
      <xdr:nvSpPr>
        <xdr:cNvPr id="149" name="楕円 148">
          <a:extLst>
            <a:ext uri="{FF2B5EF4-FFF2-40B4-BE49-F238E27FC236}">
              <a16:creationId xmlns:a16="http://schemas.microsoft.com/office/drawing/2014/main" id="{7963C0C9-9C08-4353-AC1E-5EC7978734B0}"/>
            </a:ext>
          </a:extLst>
        </xdr:cNvPr>
        <xdr:cNvSpPr/>
      </xdr:nvSpPr>
      <xdr:spPr>
        <a:xfrm>
          <a:off x="13001625" y="50296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146539</xdr:rowOff>
    </xdr:from>
    <xdr:ext cx="469744" cy="259045"/>
    <xdr:sp macro="" textlink="">
      <xdr:nvSpPr>
        <xdr:cNvPr id="150" name="債務償還比率該当値テキスト">
          <a:extLst>
            <a:ext uri="{FF2B5EF4-FFF2-40B4-BE49-F238E27FC236}">
              <a16:creationId xmlns:a16="http://schemas.microsoft.com/office/drawing/2014/main" id="{0D4AF8A4-4245-4579-A91D-4149AAD9F777}"/>
            </a:ext>
          </a:extLst>
        </xdr:cNvPr>
        <xdr:cNvSpPr txBox="1"/>
      </xdr:nvSpPr>
      <xdr:spPr>
        <a:xfrm>
          <a:off x="13080365" y="5008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90115</xdr:rowOff>
    </xdr:from>
    <xdr:to>
      <xdr:col>72</xdr:col>
      <xdr:colOff>123825</xdr:colOff>
      <xdr:row>31</xdr:row>
      <xdr:rowOff>20265</xdr:rowOff>
    </xdr:to>
    <xdr:sp macro="" textlink="">
      <xdr:nvSpPr>
        <xdr:cNvPr id="151" name="楕円 150">
          <a:extLst>
            <a:ext uri="{FF2B5EF4-FFF2-40B4-BE49-F238E27FC236}">
              <a16:creationId xmlns:a16="http://schemas.microsoft.com/office/drawing/2014/main" id="{E4BCBBB5-1FAC-45D1-AB6A-8E401FE0FFF7}"/>
            </a:ext>
          </a:extLst>
        </xdr:cNvPr>
        <xdr:cNvSpPr/>
      </xdr:nvSpPr>
      <xdr:spPr>
        <a:xfrm>
          <a:off x="12359005" y="5119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47462</xdr:rowOff>
    </xdr:from>
    <xdr:to>
      <xdr:col>76</xdr:col>
      <xdr:colOff>22225</xdr:colOff>
      <xdr:row>30</xdr:row>
      <xdr:rowOff>140915</xdr:rowOff>
    </xdr:to>
    <xdr:cxnSp macro="">
      <xdr:nvCxnSpPr>
        <xdr:cNvPr id="152" name="直線コネクタ 151">
          <a:extLst>
            <a:ext uri="{FF2B5EF4-FFF2-40B4-BE49-F238E27FC236}">
              <a16:creationId xmlns:a16="http://schemas.microsoft.com/office/drawing/2014/main" id="{AEFE31B1-06E4-4518-A570-90D3F3B52E30}"/>
            </a:ext>
          </a:extLst>
        </xdr:cNvPr>
        <xdr:cNvCxnSpPr/>
      </xdr:nvCxnSpPr>
      <xdr:spPr>
        <a:xfrm flipV="1">
          <a:off x="12409805" y="5076662"/>
          <a:ext cx="619760" cy="93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85181</xdr:rowOff>
    </xdr:from>
    <xdr:to>
      <xdr:col>68</xdr:col>
      <xdr:colOff>123825</xdr:colOff>
      <xdr:row>31</xdr:row>
      <xdr:rowOff>15331</xdr:rowOff>
    </xdr:to>
    <xdr:sp macro="" textlink="">
      <xdr:nvSpPr>
        <xdr:cNvPr id="153" name="楕円 152">
          <a:extLst>
            <a:ext uri="{FF2B5EF4-FFF2-40B4-BE49-F238E27FC236}">
              <a16:creationId xmlns:a16="http://schemas.microsoft.com/office/drawing/2014/main" id="{E150FCDB-5941-4026-8584-2DB0702DC28A}"/>
            </a:ext>
          </a:extLst>
        </xdr:cNvPr>
        <xdr:cNvSpPr/>
      </xdr:nvSpPr>
      <xdr:spPr>
        <a:xfrm>
          <a:off x="11688445" y="51143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135981</xdr:rowOff>
    </xdr:from>
    <xdr:to>
      <xdr:col>72</xdr:col>
      <xdr:colOff>73025</xdr:colOff>
      <xdr:row>30</xdr:row>
      <xdr:rowOff>140915</xdr:rowOff>
    </xdr:to>
    <xdr:cxnSp macro="">
      <xdr:nvCxnSpPr>
        <xdr:cNvPr id="154" name="直線コネクタ 153">
          <a:extLst>
            <a:ext uri="{FF2B5EF4-FFF2-40B4-BE49-F238E27FC236}">
              <a16:creationId xmlns:a16="http://schemas.microsoft.com/office/drawing/2014/main" id="{BE29C43F-FEF8-4827-B64D-D05F3169758A}"/>
            </a:ext>
          </a:extLst>
        </xdr:cNvPr>
        <xdr:cNvCxnSpPr/>
      </xdr:nvCxnSpPr>
      <xdr:spPr>
        <a:xfrm>
          <a:off x="11739245" y="5165181"/>
          <a:ext cx="670560" cy="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170888</xdr:rowOff>
    </xdr:from>
    <xdr:to>
      <xdr:col>64</xdr:col>
      <xdr:colOff>123825</xdr:colOff>
      <xdr:row>30</xdr:row>
      <xdr:rowOff>101038</xdr:rowOff>
    </xdr:to>
    <xdr:sp macro="" textlink="">
      <xdr:nvSpPr>
        <xdr:cNvPr id="155" name="楕円 154">
          <a:extLst>
            <a:ext uri="{FF2B5EF4-FFF2-40B4-BE49-F238E27FC236}">
              <a16:creationId xmlns:a16="http://schemas.microsoft.com/office/drawing/2014/main" id="{9A67697F-29C6-471F-A33E-682284298B12}"/>
            </a:ext>
          </a:extLst>
        </xdr:cNvPr>
        <xdr:cNvSpPr/>
      </xdr:nvSpPr>
      <xdr:spPr>
        <a:xfrm>
          <a:off x="11017885" y="50324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50238</xdr:rowOff>
    </xdr:from>
    <xdr:to>
      <xdr:col>68</xdr:col>
      <xdr:colOff>73025</xdr:colOff>
      <xdr:row>30</xdr:row>
      <xdr:rowOff>135981</xdr:rowOff>
    </xdr:to>
    <xdr:cxnSp macro="">
      <xdr:nvCxnSpPr>
        <xdr:cNvPr id="156" name="直線コネクタ 155">
          <a:extLst>
            <a:ext uri="{FF2B5EF4-FFF2-40B4-BE49-F238E27FC236}">
              <a16:creationId xmlns:a16="http://schemas.microsoft.com/office/drawing/2014/main" id="{8E731FC0-21F8-4AE3-B4C7-310EE4C52951}"/>
            </a:ext>
          </a:extLst>
        </xdr:cNvPr>
        <xdr:cNvCxnSpPr/>
      </xdr:nvCxnSpPr>
      <xdr:spPr>
        <a:xfrm>
          <a:off x="11068685" y="5079438"/>
          <a:ext cx="670560" cy="85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56225</xdr:rowOff>
    </xdr:from>
    <xdr:to>
      <xdr:col>60</xdr:col>
      <xdr:colOff>123825</xdr:colOff>
      <xdr:row>31</xdr:row>
      <xdr:rowOff>157825</xdr:rowOff>
    </xdr:to>
    <xdr:sp macro="" textlink="">
      <xdr:nvSpPr>
        <xdr:cNvPr id="157" name="楕円 156">
          <a:extLst>
            <a:ext uri="{FF2B5EF4-FFF2-40B4-BE49-F238E27FC236}">
              <a16:creationId xmlns:a16="http://schemas.microsoft.com/office/drawing/2014/main" id="{15C86716-8207-44D5-848E-5FDDD1C212B1}"/>
            </a:ext>
          </a:extLst>
        </xdr:cNvPr>
        <xdr:cNvSpPr/>
      </xdr:nvSpPr>
      <xdr:spPr>
        <a:xfrm>
          <a:off x="10347325" y="525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50238</xdr:rowOff>
    </xdr:from>
    <xdr:to>
      <xdr:col>64</xdr:col>
      <xdr:colOff>73025</xdr:colOff>
      <xdr:row>31</xdr:row>
      <xdr:rowOff>107025</xdr:rowOff>
    </xdr:to>
    <xdr:cxnSp macro="">
      <xdr:nvCxnSpPr>
        <xdr:cNvPr id="158" name="直線コネクタ 157">
          <a:extLst>
            <a:ext uri="{FF2B5EF4-FFF2-40B4-BE49-F238E27FC236}">
              <a16:creationId xmlns:a16="http://schemas.microsoft.com/office/drawing/2014/main" id="{B613B3A0-C6C6-47D5-BFAC-76FC79AB9331}"/>
            </a:ext>
          </a:extLst>
        </xdr:cNvPr>
        <xdr:cNvCxnSpPr/>
      </xdr:nvCxnSpPr>
      <xdr:spPr>
        <a:xfrm flipV="1">
          <a:off x="10398125" y="5079438"/>
          <a:ext cx="670560" cy="22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59" name="n_1aveValue債務償還比率">
          <a:extLst>
            <a:ext uri="{FF2B5EF4-FFF2-40B4-BE49-F238E27FC236}">
              <a16:creationId xmlns:a16="http://schemas.microsoft.com/office/drawing/2014/main" id="{AF5070C5-77F8-4ED3-B77B-D839A48CE5C5}"/>
            </a:ext>
          </a:extLst>
        </xdr:cNvPr>
        <xdr:cNvSpPr txBox="1"/>
      </xdr:nvSpPr>
      <xdr:spPr>
        <a:xfrm>
          <a:off x="12185092" y="47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0" name="n_2aveValue債務償還比率">
          <a:extLst>
            <a:ext uri="{FF2B5EF4-FFF2-40B4-BE49-F238E27FC236}">
              <a16:creationId xmlns:a16="http://schemas.microsoft.com/office/drawing/2014/main" id="{FCCE9B6A-4FAA-41E2-AE73-63E9383167E5}"/>
            </a:ext>
          </a:extLst>
        </xdr:cNvPr>
        <xdr:cNvSpPr txBox="1"/>
      </xdr:nvSpPr>
      <xdr:spPr>
        <a:xfrm>
          <a:off x="11527232" y="476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1" name="n_3aveValue債務償還比率">
          <a:extLst>
            <a:ext uri="{FF2B5EF4-FFF2-40B4-BE49-F238E27FC236}">
              <a16:creationId xmlns:a16="http://schemas.microsoft.com/office/drawing/2014/main" id="{5C7B5A77-8C40-4980-8FD8-9DF0E3E4FE39}"/>
            </a:ext>
          </a:extLst>
        </xdr:cNvPr>
        <xdr:cNvSpPr txBox="1"/>
      </xdr:nvSpPr>
      <xdr:spPr>
        <a:xfrm>
          <a:off x="10856672" y="4754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62" name="n_4aveValue債務償還比率">
          <a:extLst>
            <a:ext uri="{FF2B5EF4-FFF2-40B4-BE49-F238E27FC236}">
              <a16:creationId xmlns:a16="http://schemas.microsoft.com/office/drawing/2014/main" id="{455DD5F0-70CC-4569-B5E6-675F44A60C8C}"/>
            </a:ext>
          </a:extLst>
        </xdr:cNvPr>
        <xdr:cNvSpPr txBox="1"/>
      </xdr:nvSpPr>
      <xdr:spPr>
        <a:xfrm>
          <a:off x="10186112" y="495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11392</xdr:rowOff>
    </xdr:from>
    <xdr:ext cx="469744" cy="259045"/>
    <xdr:sp macro="" textlink="">
      <xdr:nvSpPr>
        <xdr:cNvPr id="163" name="n_1mainValue債務償還比率">
          <a:extLst>
            <a:ext uri="{FF2B5EF4-FFF2-40B4-BE49-F238E27FC236}">
              <a16:creationId xmlns:a16="http://schemas.microsoft.com/office/drawing/2014/main" id="{FBDA487D-79BA-4558-BF33-E73ABA424529}"/>
            </a:ext>
          </a:extLst>
        </xdr:cNvPr>
        <xdr:cNvSpPr txBox="1"/>
      </xdr:nvSpPr>
      <xdr:spPr>
        <a:xfrm>
          <a:off x="12185092" y="520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6458</xdr:rowOff>
    </xdr:from>
    <xdr:ext cx="469744" cy="259045"/>
    <xdr:sp macro="" textlink="">
      <xdr:nvSpPr>
        <xdr:cNvPr id="164" name="n_2mainValue債務償還比率">
          <a:extLst>
            <a:ext uri="{FF2B5EF4-FFF2-40B4-BE49-F238E27FC236}">
              <a16:creationId xmlns:a16="http://schemas.microsoft.com/office/drawing/2014/main" id="{673916D7-014F-4A27-B3ED-040A169B2ADC}"/>
            </a:ext>
          </a:extLst>
        </xdr:cNvPr>
        <xdr:cNvSpPr txBox="1"/>
      </xdr:nvSpPr>
      <xdr:spPr>
        <a:xfrm>
          <a:off x="11527232" y="5203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92165</xdr:rowOff>
    </xdr:from>
    <xdr:ext cx="469744" cy="259045"/>
    <xdr:sp macro="" textlink="">
      <xdr:nvSpPr>
        <xdr:cNvPr id="165" name="n_3mainValue債務償還比率">
          <a:extLst>
            <a:ext uri="{FF2B5EF4-FFF2-40B4-BE49-F238E27FC236}">
              <a16:creationId xmlns:a16="http://schemas.microsoft.com/office/drawing/2014/main" id="{5A786828-253B-48E9-BD79-7786D05AE05F}"/>
            </a:ext>
          </a:extLst>
        </xdr:cNvPr>
        <xdr:cNvSpPr txBox="1"/>
      </xdr:nvSpPr>
      <xdr:spPr>
        <a:xfrm>
          <a:off x="10856672" y="512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148952</xdr:rowOff>
    </xdr:from>
    <xdr:ext cx="469744" cy="259045"/>
    <xdr:sp macro="" textlink="">
      <xdr:nvSpPr>
        <xdr:cNvPr id="166" name="n_4mainValue債務償還比率">
          <a:extLst>
            <a:ext uri="{FF2B5EF4-FFF2-40B4-BE49-F238E27FC236}">
              <a16:creationId xmlns:a16="http://schemas.microsoft.com/office/drawing/2014/main" id="{8C5DBB31-316A-4867-948C-19D43D17F131}"/>
            </a:ext>
          </a:extLst>
        </xdr:cNvPr>
        <xdr:cNvSpPr txBox="1"/>
      </xdr:nvSpPr>
      <xdr:spPr>
        <a:xfrm>
          <a:off x="10186112" y="5345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C1BD4EA2-72CC-4B8C-AD15-7B17D008E1FF}"/>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FDCA4F2F-A885-403A-9F26-5B84905844FC}"/>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B0ED1560-3705-4844-AECB-0519A2AC0816}"/>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42008190-FC84-442A-AA8E-AF7FD712BB69}"/>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75E1C21F-F84E-4147-A55F-8DD93ACD59E4}"/>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0443D7F1-E26C-426F-BB7A-E783383AB1E9}"/>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FAB9AC8-1D47-4B62-8FFE-1DB93F73502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B69D96A-CCDB-4A76-8E36-07C8AF4E3DD3}"/>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1479DD1-A1A8-41A7-819D-454D59FAA79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BC7D175-B4DE-4455-81E9-883A35E25656}"/>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神奈川県松田町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9FD6B9B-4B95-4440-9218-AA1A72A26C4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4C0DD75-56D4-4298-8207-FD33609E582C}"/>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B09F643-A7D0-41A9-8374-8EB090DB42B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A72E0BF-910B-4898-83DF-E3E2950A8C3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197CC1B-D46E-4510-9B29-62BC2A784A9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F20D456-C1C5-4727-9A73-2A8DC5DD1585}"/>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10,419
10,253
37.75
6,039,732
5,535,865
395,466
3,350,485
5,203,666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1B75125-58B8-449A-87A8-68B35338F18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DE1E95F-ADB1-4159-9E80-5B1FD746EC68}"/>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6B910E3-7EE8-465D-B14B-23D143443F8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67964C8-C04F-4C37-8C99-944EB3666AC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CD5AA1E-091D-4655-B8F6-B1932940DC8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4D9A1C0-6A17-411E-B959-9E6292C7EA4E}"/>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01C752A-3184-4694-BA28-D8D984FDF52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866B721-71AA-434B-BF6F-CE1F8BEC358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6E9EBF2-EB81-4AAB-BAAB-88ECC127E2E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540C4AF-2CFD-4203-9047-98FEBDC583A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E5D208B-33A2-4051-BFC3-797AB22DA589}"/>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D6551F1-7456-460A-BF5E-D173C1326CB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3FE4488-BFBB-4F04-9ECB-255617E635B3}"/>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8471728-5DC7-45AE-9952-D224931B951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FC9D123-6127-4A4F-BF80-37113E845AF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A64F13A-D546-4A5C-A2EE-A2E7740951A3}"/>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086C1BF-A8F3-411E-8461-DA46A5D6450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E9699F4-E1DE-4A4C-A907-221745B61FF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749F390-7064-4DE3-9EEF-47283FEAEEA6}"/>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7EC6848-5FA4-4223-B070-9D3A28B2913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6FD7694-7E3F-4C5C-9ECD-74E59992A84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4A12F99-0192-4A39-A346-4CFF52EFD6A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5050D65-5DBF-4D34-8420-90B969B84EDB}"/>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5D5E56F-9C39-4AF5-9A3B-30C2345D0A7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0BECCD7-0EFF-4DC5-96E9-E3E45048FE4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0EB2680-6903-4191-B1E8-A40B27C733F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114FB90-15A3-461B-A45C-7C8F5D96291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2981DA3-D4CF-42F4-A339-95464AF9B8B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29D3B85-3E9D-44DE-8E0C-1A9F11D65EB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BC68419-40FD-4B05-92EE-6F109F9A3CDF}"/>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97CCD18-5980-404F-A5B8-2A149CDE703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F229CE2-2635-443F-97D2-63BE358F88E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E9EE758-5D3B-4E84-8D8A-7280D817B3E6}"/>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89C43A1-3E27-4253-A673-0F7E44031A14}"/>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97BA368-BEC4-4C0C-AAA6-3A18093FEDA9}"/>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0ED29E4-ABE9-4BE1-80F8-027B305B0B6F}"/>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3734BD4-2D07-4127-B620-EF0C6F8B5046}"/>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C030AA1-DEFE-4786-A504-36E84594258E}"/>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8978935-782A-4364-AF5F-FBAD362E3592}"/>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FD30D80-59BC-4444-BB16-50F5C8E6E01E}"/>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EE374B3-5C17-4FC0-A26D-F19611362C1F}"/>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61B2040-AEA4-40BE-87A5-BF678F505CF7}"/>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BDE4040-8E97-4196-8AC1-7B5F7360590A}"/>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88CA04C8-D053-4AAD-8487-56AEA50B3294}"/>
            </a:ext>
          </a:extLst>
        </xdr:cNvPr>
        <xdr:cNvCxnSpPr/>
      </xdr:nvCxnSpPr>
      <xdr:spPr>
        <a:xfrm flipV="1">
          <a:off x="4086225" y="5663184"/>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DBC021BD-D625-4240-9873-645B21A88802}"/>
            </a:ext>
          </a:extLst>
        </xdr:cNvPr>
        <xdr:cNvSpPr txBox="1"/>
      </xdr:nvSpPr>
      <xdr:spPr>
        <a:xfrm>
          <a:off x="4124960" y="692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E0A51828-6E99-443B-94F9-409A02392F7C}"/>
            </a:ext>
          </a:extLst>
        </xdr:cNvPr>
        <xdr:cNvCxnSpPr/>
      </xdr:nvCxnSpPr>
      <xdr:spPr>
        <a:xfrm>
          <a:off x="4020820" y="69242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05777A7B-91BB-420A-A3E8-C0E9FE54FA00}"/>
            </a:ext>
          </a:extLst>
        </xdr:cNvPr>
        <xdr:cNvSpPr txBox="1"/>
      </xdr:nvSpPr>
      <xdr:spPr>
        <a:xfrm>
          <a:off x="4124960" y="5442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561B5BD0-612A-4CAA-9CB8-C7A924595211}"/>
            </a:ext>
          </a:extLst>
        </xdr:cNvPr>
        <xdr:cNvCxnSpPr/>
      </xdr:nvCxnSpPr>
      <xdr:spPr>
        <a:xfrm>
          <a:off x="4020820" y="56631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F24F4E7D-8553-4F23-A2BA-AF00792E31AA}"/>
            </a:ext>
          </a:extLst>
        </xdr:cNvPr>
        <xdr:cNvSpPr txBox="1"/>
      </xdr:nvSpPr>
      <xdr:spPr>
        <a:xfrm>
          <a:off x="4124960" y="61381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729EF2ED-94FE-4AAC-8673-0CDB7AED74CA}"/>
            </a:ext>
          </a:extLst>
        </xdr:cNvPr>
        <xdr:cNvSpPr/>
      </xdr:nvSpPr>
      <xdr:spPr>
        <a:xfrm>
          <a:off x="4036060" y="62829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ED5396D4-C1A5-430A-8ECA-5DD7731D8F5F}"/>
            </a:ext>
          </a:extLst>
        </xdr:cNvPr>
        <xdr:cNvSpPr/>
      </xdr:nvSpPr>
      <xdr:spPr>
        <a:xfrm>
          <a:off x="3312160" y="62532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B5F1F6CA-94CD-41EB-B6B7-EAFDFE517A96}"/>
            </a:ext>
          </a:extLst>
        </xdr:cNvPr>
        <xdr:cNvSpPr/>
      </xdr:nvSpPr>
      <xdr:spPr>
        <a:xfrm>
          <a:off x="2514600" y="621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780306C2-6598-41EC-AE5C-292891AF3019}"/>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F12215FC-4045-4C81-8DCA-88E52EEF4EA6}"/>
            </a:ext>
          </a:extLst>
        </xdr:cNvPr>
        <xdr:cNvSpPr/>
      </xdr:nvSpPr>
      <xdr:spPr>
        <a:xfrm>
          <a:off x="965200" y="61633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B89172E-7C38-4C65-886F-57D7A8BBA2C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E1BF380-A86F-4CC3-B557-B80A177258D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2E30DDD-7469-498E-8C3F-B88B0A57AA24}"/>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7F42888-6143-4120-8EA6-BAEE4630B45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B2E55C2-8441-4538-B941-0FB7E646CA2F}"/>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50546</xdr:rowOff>
    </xdr:from>
    <xdr:to>
      <xdr:col>24</xdr:col>
      <xdr:colOff>114300</xdr:colOff>
      <xdr:row>39</xdr:row>
      <xdr:rowOff>152146</xdr:rowOff>
    </xdr:to>
    <xdr:sp macro="" textlink="">
      <xdr:nvSpPr>
        <xdr:cNvPr id="71" name="楕円 70">
          <a:extLst>
            <a:ext uri="{FF2B5EF4-FFF2-40B4-BE49-F238E27FC236}">
              <a16:creationId xmlns:a16="http://schemas.microsoft.com/office/drawing/2014/main" id="{9F300242-FBF6-470C-8EEE-0207B40FD991}"/>
            </a:ext>
          </a:extLst>
        </xdr:cNvPr>
        <xdr:cNvSpPr/>
      </xdr:nvSpPr>
      <xdr:spPr>
        <a:xfrm>
          <a:off x="4036060" y="658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28973</xdr:rowOff>
    </xdr:from>
    <xdr:ext cx="405111" cy="259045"/>
    <xdr:sp macro="" textlink="">
      <xdr:nvSpPr>
        <xdr:cNvPr id="72" name="【道路】&#10;有形固定資産減価償却率該当値テキスト">
          <a:extLst>
            <a:ext uri="{FF2B5EF4-FFF2-40B4-BE49-F238E27FC236}">
              <a16:creationId xmlns:a16="http://schemas.microsoft.com/office/drawing/2014/main" id="{F84F7A0B-B37F-447C-A87B-B12BD25EDE27}"/>
            </a:ext>
          </a:extLst>
        </xdr:cNvPr>
        <xdr:cNvSpPr txBox="1"/>
      </xdr:nvSpPr>
      <xdr:spPr>
        <a:xfrm>
          <a:off x="4124960" y="656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23114</xdr:rowOff>
    </xdr:from>
    <xdr:to>
      <xdr:col>20</xdr:col>
      <xdr:colOff>38100</xdr:colOff>
      <xdr:row>39</xdr:row>
      <xdr:rowOff>124714</xdr:rowOff>
    </xdr:to>
    <xdr:sp macro="" textlink="">
      <xdr:nvSpPr>
        <xdr:cNvPr id="73" name="楕円 72">
          <a:extLst>
            <a:ext uri="{FF2B5EF4-FFF2-40B4-BE49-F238E27FC236}">
              <a16:creationId xmlns:a16="http://schemas.microsoft.com/office/drawing/2014/main" id="{1C3913DB-439A-4CDD-904F-5A0D6B00054B}"/>
            </a:ext>
          </a:extLst>
        </xdr:cNvPr>
        <xdr:cNvSpPr/>
      </xdr:nvSpPr>
      <xdr:spPr>
        <a:xfrm>
          <a:off x="3312160" y="65610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73914</xdr:rowOff>
    </xdr:from>
    <xdr:to>
      <xdr:col>24</xdr:col>
      <xdr:colOff>63500</xdr:colOff>
      <xdr:row>39</xdr:row>
      <xdr:rowOff>101346</xdr:rowOff>
    </xdr:to>
    <xdr:cxnSp macro="">
      <xdr:nvCxnSpPr>
        <xdr:cNvPr id="74" name="直線コネクタ 73">
          <a:extLst>
            <a:ext uri="{FF2B5EF4-FFF2-40B4-BE49-F238E27FC236}">
              <a16:creationId xmlns:a16="http://schemas.microsoft.com/office/drawing/2014/main" id="{95D22740-D2B6-401F-B5B5-F26D8EEE896F}"/>
            </a:ext>
          </a:extLst>
        </xdr:cNvPr>
        <xdr:cNvCxnSpPr/>
      </xdr:nvCxnSpPr>
      <xdr:spPr>
        <a:xfrm>
          <a:off x="3355340" y="6611874"/>
          <a:ext cx="73152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167132</xdr:rowOff>
    </xdr:from>
    <xdr:to>
      <xdr:col>15</xdr:col>
      <xdr:colOff>101600</xdr:colOff>
      <xdr:row>39</xdr:row>
      <xdr:rowOff>97282</xdr:rowOff>
    </xdr:to>
    <xdr:sp macro="" textlink="">
      <xdr:nvSpPr>
        <xdr:cNvPr id="75" name="楕円 74">
          <a:extLst>
            <a:ext uri="{FF2B5EF4-FFF2-40B4-BE49-F238E27FC236}">
              <a16:creationId xmlns:a16="http://schemas.microsoft.com/office/drawing/2014/main" id="{1E2325A9-DA3F-4206-8F91-FD8B3FCAF941}"/>
            </a:ext>
          </a:extLst>
        </xdr:cNvPr>
        <xdr:cNvSpPr/>
      </xdr:nvSpPr>
      <xdr:spPr>
        <a:xfrm>
          <a:off x="2514600" y="65374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46482</xdr:rowOff>
    </xdr:from>
    <xdr:to>
      <xdr:col>19</xdr:col>
      <xdr:colOff>177800</xdr:colOff>
      <xdr:row>39</xdr:row>
      <xdr:rowOff>73914</xdr:rowOff>
    </xdr:to>
    <xdr:cxnSp macro="">
      <xdr:nvCxnSpPr>
        <xdr:cNvPr id="76" name="直線コネクタ 75">
          <a:extLst>
            <a:ext uri="{FF2B5EF4-FFF2-40B4-BE49-F238E27FC236}">
              <a16:creationId xmlns:a16="http://schemas.microsoft.com/office/drawing/2014/main" id="{92729E16-7E0B-4FC2-AF3F-E6E4D1198CD0}"/>
            </a:ext>
          </a:extLst>
        </xdr:cNvPr>
        <xdr:cNvCxnSpPr/>
      </xdr:nvCxnSpPr>
      <xdr:spPr>
        <a:xfrm>
          <a:off x="2565400" y="6584442"/>
          <a:ext cx="78994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148844</xdr:rowOff>
    </xdr:from>
    <xdr:to>
      <xdr:col>10</xdr:col>
      <xdr:colOff>165100</xdr:colOff>
      <xdr:row>39</xdr:row>
      <xdr:rowOff>78994</xdr:rowOff>
    </xdr:to>
    <xdr:sp macro="" textlink="">
      <xdr:nvSpPr>
        <xdr:cNvPr id="77" name="楕円 76">
          <a:extLst>
            <a:ext uri="{FF2B5EF4-FFF2-40B4-BE49-F238E27FC236}">
              <a16:creationId xmlns:a16="http://schemas.microsoft.com/office/drawing/2014/main" id="{5C9A2BDE-9FCD-4B39-9494-DDA951599EC7}"/>
            </a:ext>
          </a:extLst>
        </xdr:cNvPr>
        <xdr:cNvSpPr/>
      </xdr:nvSpPr>
      <xdr:spPr>
        <a:xfrm>
          <a:off x="1739900" y="65191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28194</xdr:rowOff>
    </xdr:from>
    <xdr:to>
      <xdr:col>15</xdr:col>
      <xdr:colOff>50800</xdr:colOff>
      <xdr:row>39</xdr:row>
      <xdr:rowOff>46482</xdr:rowOff>
    </xdr:to>
    <xdr:cxnSp macro="">
      <xdr:nvCxnSpPr>
        <xdr:cNvPr id="78" name="直線コネクタ 77">
          <a:extLst>
            <a:ext uri="{FF2B5EF4-FFF2-40B4-BE49-F238E27FC236}">
              <a16:creationId xmlns:a16="http://schemas.microsoft.com/office/drawing/2014/main" id="{85808B2E-9D91-4A01-906A-01FF60A2FCD3}"/>
            </a:ext>
          </a:extLst>
        </xdr:cNvPr>
        <xdr:cNvCxnSpPr/>
      </xdr:nvCxnSpPr>
      <xdr:spPr>
        <a:xfrm>
          <a:off x="1790700" y="6566154"/>
          <a:ext cx="7747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132842</xdr:rowOff>
    </xdr:from>
    <xdr:to>
      <xdr:col>6</xdr:col>
      <xdr:colOff>38100</xdr:colOff>
      <xdr:row>39</xdr:row>
      <xdr:rowOff>62992</xdr:rowOff>
    </xdr:to>
    <xdr:sp macro="" textlink="">
      <xdr:nvSpPr>
        <xdr:cNvPr id="79" name="楕円 78">
          <a:extLst>
            <a:ext uri="{FF2B5EF4-FFF2-40B4-BE49-F238E27FC236}">
              <a16:creationId xmlns:a16="http://schemas.microsoft.com/office/drawing/2014/main" id="{F100AF30-775E-4D59-BA1B-0CF649B23588}"/>
            </a:ext>
          </a:extLst>
        </xdr:cNvPr>
        <xdr:cNvSpPr/>
      </xdr:nvSpPr>
      <xdr:spPr>
        <a:xfrm>
          <a:off x="965200" y="65031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12192</xdr:rowOff>
    </xdr:from>
    <xdr:to>
      <xdr:col>10</xdr:col>
      <xdr:colOff>114300</xdr:colOff>
      <xdr:row>39</xdr:row>
      <xdr:rowOff>28194</xdr:rowOff>
    </xdr:to>
    <xdr:cxnSp macro="">
      <xdr:nvCxnSpPr>
        <xdr:cNvPr id="80" name="直線コネクタ 79">
          <a:extLst>
            <a:ext uri="{FF2B5EF4-FFF2-40B4-BE49-F238E27FC236}">
              <a16:creationId xmlns:a16="http://schemas.microsoft.com/office/drawing/2014/main" id="{D87CCE51-4043-49B2-A853-84ECA76E9E9D}"/>
            </a:ext>
          </a:extLst>
        </xdr:cNvPr>
        <xdr:cNvCxnSpPr/>
      </xdr:nvCxnSpPr>
      <xdr:spPr>
        <a:xfrm>
          <a:off x="1008380" y="6550152"/>
          <a:ext cx="78232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5ED63042-C231-4508-903F-B7650E77990F}"/>
            </a:ext>
          </a:extLst>
        </xdr:cNvPr>
        <xdr:cNvSpPr txBox="1"/>
      </xdr:nvSpPr>
      <xdr:spPr>
        <a:xfrm>
          <a:off x="3170564" y="603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0B9BC49F-8D2A-4CB2-B4E1-B09ED5496B40}"/>
            </a:ext>
          </a:extLst>
        </xdr:cNvPr>
        <xdr:cNvSpPr txBox="1"/>
      </xdr:nvSpPr>
      <xdr:spPr>
        <a:xfrm>
          <a:off x="2385704" y="599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6B4C8204-58EE-4086-90DE-1BBDF1BF6830}"/>
            </a:ext>
          </a:extLst>
        </xdr:cNvPr>
        <xdr:cNvSpPr txBox="1"/>
      </xdr:nvSpPr>
      <xdr:spPr>
        <a:xfrm>
          <a:off x="1611004"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a:extLst>
            <a:ext uri="{FF2B5EF4-FFF2-40B4-BE49-F238E27FC236}">
              <a16:creationId xmlns:a16="http://schemas.microsoft.com/office/drawing/2014/main" id="{1B471E52-564C-452B-884C-D84989BFC7D5}"/>
            </a:ext>
          </a:extLst>
        </xdr:cNvPr>
        <xdr:cNvSpPr txBox="1"/>
      </xdr:nvSpPr>
      <xdr:spPr>
        <a:xfrm>
          <a:off x="83630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115841</xdr:rowOff>
    </xdr:from>
    <xdr:ext cx="405111" cy="259045"/>
    <xdr:sp macro="" textlink="">
      <xdr:nvSpPr>
        <xdr:cNvPr id="85" name="n_1mainValue【道路】&#10;有形固定資産減価償却率">
          <a:extLst>
            <a:ext uri="{FF2B5EF4-FFF2-40B4-BE49-F238E27FC236}">
              <a16:creationId xmlns:a16="http://schemas.microsoft.com/office/drawing/2014/main" id="{3B65F59E-B401-46E1-9C97-6A2321538651}"/>
            </a:ext>
          </a:extLst>
        </xdr:cNvPr>
        <xdr:cNvSpPr txBox="1"/>
      </xdr:nvSpPr>
      <xdr:spPr>
        <a:xfrm>
          <a:off x="3170564" y="665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88409</xdr:rowOff>
    </xdr:from>
    <xdr:ext cx="405111" cy="259045"/>
    <xdr:sp macro="" textlink="">
      <xdr:nvSpPr>
        <xdr:cNvPr id="86" name="n_2mainValue【道路】&#10;有形固定資産減価償却率">
          <a:extLst>
            <a:ext uri="{FF2B5EF4-FFF2-40B4-BE49-F238E27FC236}">
              <a16:creationId xmlns:a16="http://schemas.microsoft.com/office/drawing/2014/main" id="{35166738-E159-4FFB-B047-BDBDB34C0744}"/>
            </a:ext>
          </a:extLst>
        </xdr:cNvPr>
        <xdr:cNvSpPr txBox="1"/>
      </xdr:nvSpPr>
      <xdr:spPr>
        <a:xfrm>
          <a:off x="2385704" y="662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70121</xdr:rowOff>
    </xdr:from>
    <xdr:ext cx="405111" cy="259045"/>
    <xdr:sp macro="" textlink="">
      <xdr:nvSpPr>
        <xdr:cNvPr id="87" name="n_3mainValue【道路】&#10;有形固定資産減価償却率">
          <a:extLst>
            <a:ext uri="{FF2B5EF4-FFF2-40B4-BE49-F238E27FC236}">
              <a16:creationId xmlns:a16="http://schemas.microsoft.com/office/drawing/2014/main" id="{7E6CDCEE-D4E0-4915-9BA4-A5B2913F5FED}"/>
            </a:ext>
          </a:extLst>
        </xdr:cNvPr>
        <xdr:cNvSpPr txBox="1"/>
      </xdr:nvSpPr>
      <xdr:spPr>
        <a:xfrm>
          <a:off x="1611004" y="660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54119</xdr:rowOff>
    </xdr:from>
    <xdr:ext cx="405111" cy="259045"/>
    <xdr:sp macro="" textlink="">
      <xdr:nvSpPr>
        <xdr:cNvPr id="88" name="n_4mainValue【道路】&#10;有形固定資産減価償却率">
          <a:extLst>
            <a:ext uri="{FF2B5EF4-FFF2-40B4-BE49-F238E27FC236}">
              <a16:creationId xmlns:a16="http://schemas.microsoft.com/office/drawing/2014/main" id="{41EB4AF2-4FE1-4B1A-BD50-E9FDDC728F95}"/>
            </a:ext>
          </a:extLst>
        </xdr:cNvPr>
        <xdr:cNvSpPr txBox="1"/>
      </xdr:nvSpPr>
      <xdr:spPr>
        <a:xfrm>
          <a:off x="836304" y="659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4F2D51E-7AAA-4B40-8EC2-0BC7B8BEA49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5E1D937-99F0-4536-81CD-84C192FF7B5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61308C0-2B3C-4330-8F4C-6645FB0EFCB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0E59121-2924-43A8-B1C0-2F3B68D458C6}"/>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E6AF726-224F-47F5-986D-41CA381E871E}"/>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CE3F428-9A2D-4B2F-B57D-E4B33B5E3A56}"/>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727FD69-5252-4C07-8D56-23A708B2AB57}"/>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6E093FA-A068-48F3-9552-97E35D106FA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E1D6553-6B7B-4EAA-8334-2565C91385CE}"/>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4F641E2-5EB1-48AA-88F1-AF24E9DFAF3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EFE2D6E4-71A3-415C-97FF-BF1704192247}"/>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1BEBF4E-5A5E-4A79-8E61-C6750311EBDA}"/>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7AC2F75-2E11-454B-9F0C-9EB96E811C58}"/>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E1263A7D-D3F8-4AC6-9AE1-F09BE60911B1}"/>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37B2C01-667B-4F74-A086-415600AFAC59}"/>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DFEDE339-58B8-42E7-8C0B-5D1629A76A58}"/>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4D75913-89F4-43BC-A605-1EC7ED39C386}"/>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37E29160-D63E-4FAA-BFE3-046398EDA6E9}"/>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2D668B2F-90FC-47F2-8C2B-E9A6D8275AEA}"/>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D62643FF-03A6-49D9-9F20-23A0C8B22EC6}"/>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7BC5712-2DBD-441C-B5D0-32056D30F53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5E47B698-6207-487F-B271-DC917905F3EE}"/>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603643C-9866-4CAF-8847-9C432D92CFAC}"/>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40F0FEC2-760B-431F-B06D-CDE34F2AF06F}"/>
            </a:ext>
          </a:extLst>
        </xdr:cNvPr>
        <xdr:cNvCxnSpPr/>
      </xdr:nvCxnSpPr>
      <xdr:spPr>
        <a:xfrm flipV="1">
          <a:off x="9219565" y="5734640"/>
          <a:ext cx="0" cy="1284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A482705B-93C2-4A24-86B5-ED8B98F3E355}"/>
            </a:ext>
          </a:extLst>
        </xdr:cNvPr>
        <xdr:cNvSpPr txBox="1"/>
      </xdr:nvSpPr>
      <xdr:spPr>
        <a:xfrm>
          <a:off x="9258300" y="702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A64C7286-E28C-4DF2-905F-4D890F6A9EA5}"/>
            </a:ext>
          </a:extLst>
        </xdr:cNvPr>
        <xdr:cNvCxnSpPr/>
      </xdr:nvCxnSpPr>
      <xdr:spPr>
        <a:xfrm>
          <a:off x="9154160" y="70188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783F848B-BE5D-436C-9E95-CE8A8A2DC28D}"/>
            </a:ext>
          </a:extLst>
        </xdr:cNvPr>
        <xdr:cNvSpPr txBox="1"/>
      </xdr:nvSpPr>
      <xdr:spPr>
        <a:xfrm>
          <a:off x="9258300" y="551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2ED859F7-2875-4698-9528-F9F55CCC59B5}"/>
            </a:ext>
          </a:extLst>
        </xdr:cNvPr>
        <xdr:cNvCxnSpPr/>
      </xdr:nvCxnSpPr>
      <xdr:spPr>
        <a:xfrm>
          <a:off x="9154160" y="57346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2B26265B-BAF1-4BA3-9B2A-BFB5D6BF7470}"/>
            </a:ext>
          </a:extLst>
        </xdr:cNvPr>
        <xdr:cNvSpPr txBox="1"/>
      </xdr:nvSpPr>
      <xdr:spPr>
        <a:xfrm>
          <a:off x="9258300" y="6471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99FC4790-E7A9-4F03-9759-8EA6584D8DDF}"/>
            </a:ext>
          </a:extLst>
        </xdr:cNvPr>
        <xdr:cNvSpPr/>
      </xdr:nvSpPr>
      <xdr:spPr>
        <a:xfrm>
          <a:off x="9192260" y="6616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B2A9EC88-69F9-46A0-AFDC-C04B704C9874}"/>
            </a:ext>
          </a:extLst>
        </xdr:cNvPr>
        <xdr:cNvSpPr/>
      </xdr:nvSpPr>
      <xdr:spPr>
        <a:xfrm>
          <a:off x="8445500" y="6620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8BEEE5A0-4F70-4554-B628-8DA29B03E734}"/>
            </a:ext>
          </a:extLst>
        </xdr:cNvPr>
        <xdr:cNvSpPr/>
      </xdr:nvSpPr>
      <xdr:spPr>
        <a:xfrm>
          <a:off x="7670800" y="66171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2DC576EA-2C97-463D-881A-9360D30108A0}"/>
            </a:ext>
          </a:extLst>
        </xdr:cNvPr>
        <xdr:cNvSpPr/>
      </xdr:nvSpPr>
      <xdr:spPr>
        <a:xfrm>
          <a:off x="6873240" y="66268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88F6B5B5-3697-4023-9CEA-C8676428B366}"/>
            </a:ext>
          </a:extLst>
        </xdr:cNvPr>
        <xdr:cNvSpPr/>
      </xdr:nvSpPr>
      <xdr:spPr>
        <a:xfrm>
          <a:off x="6098540" y="66369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528B24E-42D2-4220-8878-853C0F83263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C3BB6BC-6052-418F-8E89-B40647D0BF61}"/>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63F1CB8-A8BC-4FA4-BF0B-126EA7AB15F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D6711FC-3F1F-4E66-BC94-EBBB7B18C17D}"/>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55FCC75-79B4-457C-918F-C79CBF6426F8}"/>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151988</xdr:rowOff>
    </xdr:from>
    <xdr:to>
      <xdr:col>55</xdr:col>
      <xdr:colOff>50800</xdr:colOff>
      <xdr:row>41</xdr:row>
      <xdr:rowOff>82138</xdr:rowOff>
    </xdr:to>
    <xdr:sp macro="" textlink="">
      <xdr:nvSpPr>
        <xdr:cNvPr id="128" name="楕円 127">
          <a:extLst>
            <a:ext uri="{FF2B5EF4-FFF2-40B4-BE49-F238E27FC236}">
              <a16:creationId xmlns:a16="http://schemas.microsoft.com/office/drawing/2014/main" id="{1B5059BE-B2AE-4A17-BE8B-34B6C66652BE}"/>
            </a:ext>
          </a:extLst>
        </xdr:cNvPr>
        <xdr:cNvSpPr/>
      </xdr:nvSpPr>
      <xdr:spPr>
        <a:xfrm>
          <a:off x="9192260" y="68575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66915</xdr:rowOff>
    </xdr:from>
    <xdr:ext cx="469744" cy="259045"/>
    <xdr:sp macro="" textlink="">
      <xdr:nvSpPr>
        <xdr:cNvPr id="129" name="【道路】&#10;一人当たり延長該当値テキスト">
          <a:extLst>
            <a:ext uri="{FF2B5EF4-FFF2-40B4-BE49-F238E27FC236}">
              <a16:creationId xmlns:a16="http://schemas.microsoft.com/office/drawing/2014/main" id="{062437EB-BB1E-4AD7-8EE9-E317CFE2113C}"/>
            </a:ext>
          </a:extLst>
        </xdr:cNvPr>
        <xdr:cNvSpPr txBox="1"/>
      </xdr:nvSpPr>
      <xdr:spPr>
        <a:xfrm>
          <a:off x="9258300" y="677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153150</xdr:rowOff>
    </xdr:from>
    <xdr:to>
      <xdr:col>50</xdr:col>
      <xdr:colOff>165100</xdr:colOff>
      <xdr:row>41</xdr:row>
      <xdr:rowOff>83300</xdr:rowOff>
    </xdr:to>
    <xdr:sp macro="" textlink="">
      <xdr:nvSpPr>
        <xdr:cNvPr id="130" name="楕円 129">
          <a:extLst>
            <a:ext uri="{FF2B5EF4-FFF2-40B4-BE49-F238E27FC236}">
              <a16:creationId xmlns:a16="http://schemas.microsoft.com/office/drawing/2014/main" id="{F4C18C94-D109-4DF5-8F66-6452B92EEAB4}"/>
            </a:ext>
          </a:extLst>
        </xdr:cNvPr>
        <xdr:cNvSpPr/>
      </xdr:nvSpPr>
      <xdr:spPr>
        <a:xfrm>
          <a:off x="8445500" y="6858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31338</xdr:rowOff>
    </xdr:from>
    <xdr:to>
      <xdr:col>55</xdr:col>
      <xdr:colOff>0</xdr:colOff>
      <xdr:row>41</xdr:row>
      <xdr:rowOff>32500</xdr:rowOff>
    </xdr:to>
    <xdr:cxnSp macro="">
      <xdr:nvCxnSpPr>
        <xdr:cNvPr id="131" name="直線コネクタ 130">
          <a:extLst>
            <a:ext uri="{FF2B5EF4-FFF2-40B4-BE49-F238E27FC236}">
              <a16:creationId xmlns:a16="http://schemas.microsoft.com/office/drawing/2014/main" id="{938A8104-1043-4427-BA3E-FDF7C9FEE966}"/>
            </a:ext>
          </a:extLst>
        </xdr:cNvPr>
        <xdr:cNvCxnSpPr/>
      </xdr:nvCxnSpPr>
      <xdr:spPr>
        <a:xfrm flipV="1">
          <a:off x="8496300" y="6904578"/>
          <a:ext cx="723900" cy="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154559</xdr:rowOff>
    </xdr:from>
    <xdr:to>
      <xdr:col>46</xdr:col>
      <xdr:colOff>38100</xdr:colOff>
      <xdr:row>41</xdr:row>
      <xdr:rowOff>84709</xdr:rowOff>
    </xdr:to>
    <xdr:sp macro="" textlink="">
      <xdr:nvSpPr>
        <xdr:cNvPr id="132" name="楕円 131">
          <a:extLst>
            <a:ext uri="{FF2B5EF4-FFF2-40B4-BE49-F238E27FC236}">
              <a16:creationId xmlns:a16="http://schemas.microsoft.com/office/drawing/2014/main" id="{0549ABF3-366C-4532-993C-ED42C6423BF7}"/>
            </a:ext>
          </a:extLst>
        </xdr:cNvPr>
        <xdr:cNvSpPr/>
      </xdr:nvSpPr>
      <xdr:spPr>
        <a:xfrm>
          <a:off x="7670800" y="68601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32500</xdr:rowOff>
    </xdr:from>
    <xdr:to>
      <xdr:col>50</xdr:col>
      <xdr:colOff>114300</xdr:colOff>
      <xdr:row>41</xdr:row>
      <xdr:rowOff>33909</xdr:rowOff>
    </xdr:to>
    <xdr:cxnSp macro="">
      <xdr:nvCxnSpPr>
        <xdr:cNvPr id="133" name="直線コネクタ 132">
          <a:extLst>
            <a:ext uri="{FF2B5EF4-FFF2-40B4-BE49-F238E27FC236}">
              <a16:creationId xmlns:a16="http://schemas.microsoft.com/office/drawing/2014/main" id="{823C332A-3953-4111-8575-6040829A7C5F}"/>
            </a:ext>
          </a:extLst>
        </xdr:cNvPr>
        <xdr:cNvCxnSpPr/>
      </xdr:nvCxnSpPr>
      <xdr:spPr>
        <a:xfrm flipV="1">
          <a:off x="7713980" y="6905740"/>
          <a:ext cx="78232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156845</xdr:rowOff>
    </xdr:from>
    <xdr:to>
      <xdr:col>41</xdr:col>
      <xdr:colOff>101600</xdr:colOff>
      <xdr:row>41</xdr:row>
      <xdr:rowOff>86995</xdr:rowOff>
    </xdr:to>
    <xdr:sp macro="" textlink="">
      <xdr:nvSpPr>
        <xdr:cNvPr id="134" name="楕円 133">
          <a:extLst>
            <a:ext uri="{FF2B5EF4-FFF2-40B4-BE49-F238E27FC236}">
              <a16:creationId xmlns:a16="http://schemas.microsoft.com/office/drawing/2014/main" id="{6F46C69B-ED05-4D09-AF7F-865C70BC9BFA}"/>
            </a:ext>
          </a:extLst>
        </xdr:cNvPr>
        <xdr:cNvSpPr/>
      </xdr:nvSpPr>
      <xdr:spPr>
        <a:xfrm>
          <a:off x="6873240" y="6862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33909</xdr:rowOff>
    </xdr:from>
    <xdr:to>
      <xdr:col>45</xdr:col>
      <xdr:colOff>177800</xdr:colOff>
      <xdr:row>41</xdr:row>
      <xdr:rowOff>36195</xdr:rowOff>
    </xdr:to>
    <xdr:cxnSp macro="">
      <xdr:nvCxnSpPr>
        <xdr:cNvPr id="135" name="直線コネクタ 134">
          <a:extLst>
            <a:ext uri="{FF2B5EF4-FFF2-40B4-BE49-F238E27FC236}">
              <a16:creationId xmlns:a16="http://schemas.microsoft.com/office/drawing/2014/main" id="{0DABA237-9E51-4686-9AC9-13592FDBAA6D}"/>
            </a:ext>
          </a:extLst>
        </xdr:cNvPr>
        <xdr:cNvCxnSpPr/>
      </xdr:nvCxnSpPr>
      <xdr:spPr>
        <a:xfrm flipV="1">
          <a:off x="6924040" y="6907149"/>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159131</xdr:rowOff>
    </xdr:from>
    <xdr:to>
      <xdr:col>36</xdr:col>
      <xdr:colOff>165100</xdr:colOff>
      <xdr:row>41</xdr:row>
      <xdr:rowOff>89281</xdr:rowOff>
    </xdr:to>
    <xdr:sp macro="" textlink="">
      <xdr:nvSpPr>
        <xdr:cNvPr id="136" name="楕円 135">
          <a:extLst>
            <a:ext uri="{FF2B5EF4-FFF2-40B4-BE49-F238E27FC236}">
              <a16:creationId xmlns:a16="http://schemas.microsoft.com/office/drawing/2014/main" id="{49CD54AE-FC51-44F3-A603-472D0D04B5CF}"/>
            </a:ext>
          </a:extLst>
        </xdr:cNvPr>
        <xdr:cNvSpPr/>
      </xdr:nvSpPr>
      <xdr:spPr>
        <a:xfrm>
          <a:off x="6098540" y="68647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36195</xdr:rowOff>
    </xdr:from>
    <xdr:to>
      <xdr:col>41</xdr:col>
      <xdr:colOff>50800</xdr:colOff>
      <xdr:row>41</xdr:row>
      <xdr:rowOff>38481</xdr:rowOff>
    </xdr:to>
    <xdr:cxnSp macro="">
      <xdr:nvCxnSpPr>
        <xdr:cNvPr id="137" name="直線コネクタ 136">
          <a:extLst>
            <a:ext uri="{FF2B5EF4-FFF2-40B4-BE49-F238E27FC236}">
              <a16:creationId xmlns:a16="http://schemas.microsoft.com/office/drawing/2014/main" id="{025E6084-F806-42DA-9627-8740ADB8FCED}"/>
            </a:ext>
          </a:extLst>
        </xdr:cNvPr>
        <xdr:cNvCxnSpPr/>
      </xdr:nvCxnSpPr>
      <xdr:spPr>
        <a:xfrm flipV="1">
          <a:off x="6149340" y="6909435"/>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D0B10BA2-0459-4CBE-BB91-695F46993D78}"/>
            </a:ext>
          </a:extLst>
        </xdr:cNvPr>
        <xdr:cNvSpPr txBox="1"/>
      </xdr:nvSpPr>
      <xdr:spPr>
        <a:xfrm>
          <a:off x="8239271" y="639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22B443EA-D122-4AAE-AEAE-47F538A37CC1}"/>
            </a:ext>
          </a:extLst>
        </xdr:cNvPr>
        <xdr:cNvSpPr txBox="1"/>
      </xdr:nvSpPr>
      <xdr:spPr>
        <a:xfrm>
          <a:off x="7477271" y="6396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670F313C-FAE3-478B-9F14-E96F57D78C0D}"/>
            </a:ext>
          </a:extLst>
        </xdr:cNvPr>
        <xdr:cNvSpPr txBox="1"/>
      </xdr:nvSpPr>
      <xdr:spPr>
        <a:xfrm>
          <a:off x="6702571" y="640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7C9CCF1C-4468-4DF6-B663-56D74F990908}"/>
            </a:ext>
          </a:extLst>
        </xdr:cNvPr>
        <xdr:cNvSpPr txBox="1"/>
      </xdr:nvSpPr>
      <xdr:spPr>
        <a:xfrm>
          <a:off x="5905011" y="641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74427</xdr:rowOff>
    </xdr:from>
    <xdr:ext cx="469744" cy="259045"/>
    <xdr:sp macro="" textlink="">
      <xdr:nvSpPr>
        <xdr:cNvPr id="142" name="n_1mainValue【道路】&#10;一人当たり延長">
          <a:extLst>
            <a:ext uri="{FF2B5EF4-FFF2-40B4-BE49-F238E27FC236}">
              <a16:creationId xmlns:a16="http://schemas.microsoft.com/office/drawing/2014/main" id="{2A5E4182-A622-4108-82E0-F1C28F0730E3}"/>
            </a:ext>
          </a:extLst>
        </xdr:cNvPr>
        <xdr:cNvSpPr txBox="1"/>
      </xdr:nvSpPr>
      <xdr:spPr>
        <a:xfrm>
          <a:off x="8271587" y="694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75836</xdr:rowOff>
    </xdr:from>
    <xdr:ext cx="469744" cy="259045"/>
    <xdr:sp macro="" textlink="">
      <xdr:nvSpPr>
        <xdr:cNvPr id="143" name="n_2mainValue【道路】&#10;一人当たり延長">
          <a:extLst>
            <a:ext uri="{FF2B5EF4-FFF2-40B4-BE49-F238E27FC236}">
              <a16:creationId xmlns:a16="http://schemas.microsoft.com/office/drawing/2014/main" id="{08623B31-2A50-4F7D-A6E7-B0FA484EBE60}"/>
            </a:ext>
          </a:extLst>
        </xdr:cNvPr>
        <xdr:cNvSpPr txBox="1"/>
      </xdr:nvSpPr>
      <xdr:spPr>
        <a:xfrm>
          <a:off x="7509587" y="694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78122</xdr:rowOff>
    </xdr:from>
    <xdr:ext cx="469744" cy="259045"/>
    <xdr:sp macro="" textlink="">
      <xdr:nvSpPr>
        <xdr:cNvPr id="144" name="n_3mainValue【道路】&#10;一人当たり延長">
          <a:extLst>
            <a:ext uri="{FF2B5EF4-FFF2-40B4-BE49-F238E27FC236}">
              <a16:creationId xmlns:a16="http://schemas.microsoft.com/office/drawing/2014/main" id="{2F5E3D3D-DD34-4607-AE4B-E09A26200BB3}"/>
            </a:ext>
          </a:extLst>
        </xdr:cNvPr>
        <xdr:cNvSpPr txBox="1"/>
      </xdr:nvSpPr>
      <xdr:spPr>
        <a:xfrm>
          <a:off x="6712027" y="695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80408</xdr:rowOff>
    </xdr:from>
    <xdr:ext cx="469744" cy="259045"/>
    <xdr:sp macro="" textlink="">
      <xdr:nvSpPr>
        <xdr:cNvPr id="145" name="n_4mainValue【道路】&#10;一人当たり延長">
          <a:extLst>
            <a:ext uri="{FF2B5EF4-FFF2-40B4-BE49-F238E27FC236}">
              <a16:creationId xmlns:a16="http://schemas.microsoft.com/office/drawing/2014/main" id="{B29DFEE4-43BA-46E2-9688-2C6678D5106E}"/>
            </a:ext>
          </a:extLst>
        </xdr:cNvPr>
        <xdr:cNvSpPr txBox="1"/>
      </xdr:nvSpPr>
      <xdr:spPr>
        <a:xfrm>
          <a:off x="5937327" y="6953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F815718-2D28-4464-B799-42BD7908C43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1A47F6E-B35B-49F6-9133-628D506636E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D912DF7-0B33-4B74-B79C-C1B1471397E3}"/>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EF6128F-2F05-4C9D-98F1-4D0A28A65E6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5B5512B-6F25-47FB-9453-9392861E698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E7EADFE-B957-40F0-9246-E7A3E2D92232}"/>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13083A1-277D-4BB3-986D-E05D6F910B6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C801165-EABE-40C2-B4C8-330A253D383C}"/>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F8A0EFE-A3FA-492A-900E-A45DE0345F6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BAC2E9F-54A7-4FC3-B2A8-D3FCCA627C2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0729AF2-C1AA-4A33-8645-F85807192DBD}"/>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5498F4DE-F618-4044-9C51-D822212E9C41}"/>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38356434-8516-4DB9-BA67-6C6D14DB55FE}"/>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7EFBB604-B941-448F-9726-B7D7CCDA7C4F}"/>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43FCA1E3-1E5C-46CD-912E-9902220BC164}"/>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B3C92DBF-EC3A-4807-A230-032BFB54DB6C}"/>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FB5328DF-5244-48CB-A080-C78A5D004BCA}"/>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E885E6DB-A48D-44D2-AEC4-7203DA190592}"/>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EDACD816-706C-4A5A-80DB-F86A759DDC0E}"/>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611AE72-7EFB-4987-9FC8-635288ABD6F6}"/>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28318BA0-D197-4E43-9634-ADD3A12E6CD9}"/>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906E2F5-CC09-420C-98E2-3DCD9D59A07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F7D2093E-598A-4B98-BCF3-E27547EAFF48}"/>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3169FC2-33D4-4E1A-AF1A-B1A8A80F1BC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EB94B740-983E-4E42-BDFF-6D669C97501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B7D782EF-CF44-4FA4-83B4-C7F4FAFA7679}"/>
            </a:ext>
          </a:extLst>
        </xdr:cNvPr>
        <xdr:cNvCxnSpPr/>
      </xdr:nvCxnSpPr>
      <xdr:spPr>
        <a:xfrm flipV="1">
          <a:off x="4086225" y="9365524"/>
          <a:ext cx="0" cy="1494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6A935E54-1EC2-4AF8-9750-1FB8E1195C13}"/>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0E298EE7-0181-48EB-A992-FE33730EA646}"/>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7A02360C-50C4-4DB2-AB9A-724558647893}"/>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AE5779AB-A012-4733-88E7-13DE5DCC0A83}"/>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15585DC-D208-400B-8E90-EB716E4ACA34}"/>
            </a:ext>
          </a:extLst>
        </xdr:cNvPr>
        <xdr:cNvSpPr txBox="1"/>
      </xdr:nvSpPr>
      <xdr:spPr>
        <a:xfrm>
          <a:off x="4124960" y="1007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F0C73F20-DF2F-4157-B7FA-9694674B9DAE}"/>
            </a:ext>
          </a:extLst>
        </xdr:cNvPr>
        <xdr:cNvSpPr/>
      </xdr:nvSpPr>
      <xdr:spPr>
        <a:xfrm>
          <a:off x="403606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D6464295-8578-4D83-BF57-7419B24B5726}"/>
            </a:ext>
          </a:extLst>
        </xdr:cNvPr>
        <xdr:cNvSpPr/>
      </xdr:nvSpPr>
      <xdr:spPr>
        <a:xfrm>
          <a:off x="3312160" y="10200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A5C29625-C83F-4B4C-8971-E14E756558AB}"/>
            </a:ext>
          </a:extLst>
        </xdr:cNvPr>
        <xdr:cNvSpPr/>
      </xdr:nvSpPr>
      <xdr:spPr>
        <a:xfrm>
          <a:off x="2514600" y="10210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9D63BFB0-4A4A-4418-AF0E-A093DEFDEAF0}"/>
            </a:ext>
          </a:extLst>
        </xdr:cNvPr>
        <xdr:cNvSpPr/>
      </xdr:nvSpPr>
      <xdr:spPr>
        <a:xfrm>
          <a:off x="1739900" y="10193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9977EC66-F1F5-4C16-8ABC-3669BC7CBE83}"/>
            </a:ext>
          </a:extLst>
        </xdr:cNvPr>
        <xdr:cNvSpPr/>
      </xdr:nvSpPr>
      <xdr:spPr>
        <a:xfrm>
          <a:off x="965200" y="101561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D6F053B-7FA2-4252-BEE9-8C7FD78B50B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E4D4D60-3C89-444F-BEAF-B3863C17D5E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0010522-166D-4DA2-8358-5679BB6E475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92C5284-A6ED-46BF-9323-2DA07637512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1B9395C-046E-4D00-AF4D-61E9EA419B88}"/>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7" name="楕円 186">
          <a:extLst>
            <a:ext uri="{FF2B5EF4-FFF2-40B4-BE49-F238E27FC236}">
              <a16:creationId xmlns:a16="http://schemas.microsoft.com/office/drawing/2014/main" id="{A5AC1937-D455-4379-97AC-A4D7B1891E44}"/>
            </a:ext>
          </a:extLst>
        </xdr:cNvPr>
        <xdr:cNvSpPr/>
      </xdr:nvSpPr>
      <xdr:spPr>
        <a:xfrm>
          <a:off x="4036060" y="1022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144797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B2783163-645A-4DFF-A10E-8D77C83DED68}"/>
            </a:ext>
          </a:extLst>
        </xdr:cNvPr>
        <xdr:cNvSpPr txBox="1"/>
      </xdr:nvSpPr>
      <xdr:spPr>
        <a:xfrm>
          <a:off x="4124960"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135346</xdr:rowOff>
    </xdr:from>
    <xdr:to>
      <xdr:col>20</xdr:col>
      <xdr:colOff>38100</xdr:colOff>
      <xdr:row>61</xdr:row>
      <xdr:rowOff>65496</xdr:rowOff>
    </xdr:to>
    <xdr:sp macro="" textlink="">
      <xdr:nvSpPr>
        <xdr:cNvPr id="189" name="楕円 188">
          <a:extLst>
            <a:ext uri="{FF2B5EF4-FFF2-40B4-BE49-F238E27FC236}">
              <a16:creationId xmlns:a16="http://schemas.microsoft.com/office/drawing/2014/main" id="{EA39E93A-CD2F-4F78-8CCE-15E080299A6E}"/>
            </a:ext>
          </a:extLst>
        </xdr:cNvPr>
        <xdr:cNvSpPr/>
      </xdr:nvSpPr>
      <xdr:spPr>
        <a:xfrm>
          <a:off x="3312160" y="101937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14696</xdr:rowOff>
    </xdr:from>
    <xdr:to>
      <xdr:col>24</xdr:col>
      <xdr:colOff>63500</xdr:colOff>
      <xdr:row>61</xdr:row>
      <xdr:rowOff>45720</xdr:rowOff>
    </xdr:to>
    <xdr:cxnSp macro="">
      <xdr:nvCxnSpPr>
        <xdr:cNvPr id="190" name="直線コネクタ 189">
          <a:extLst>
            <a:ext uri="{FF2B5EF4-FFF2-40B4-BE49-F238E27FC236}">
              <a16:creationId xmlns:a16="http://schemas.microsoft.com/office/drawing/2014/main" id="{00F71683-13D3-432A-AB87-66F78B34B97D}"/>
            </a:ext>
          </a:extLst>
        </xdr:cNvPr>
        <xdr:cNvCxnSpPr/>
      </xdr:nvCxnSpPr>
      <xdr:spPr>
        <a:xfrm>
          <a:off x="3355340" y="10240736"/>
          <a:ext cx="7315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102688</xdr:rowOff>
    </xdr:from>
    <xdr:to>
      <xdr:col>15</xdr:col>
      <xdr:colOff>101600</xdr:colOff>
      <xdr:row>61</xdr:row>
      <xdr:rowOff>32838</xdr:rowOff>
    </xdr:to>
    <xdr:sp macro="" textlink="">
      <xdr:nvSpPr>
        <xdr:cNvPr id="191" name="楕円 190">
          <a:extLst>
            <a:ext uri="{FF2B5EF4-FFF2-40B4-BE49-F238E27FC236}">
              <a16:creationId xmlns:a16="http://schemas.microsoft.com/office/drawing/2014/main" id="{8ED6B235-7E77-4079-A8FB-28AD58A6D0E0}"/>
            </a:ext>
          </a:extLst>
        </xdr:cNvPr>
        <xdr:cNvSpPr/>
      </xdr:nvSpPr>
      <xdr:spPr>
        <a:xfrm>
          <a:off x="2514600" y="101610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153488</xdr:rowOff>
    </xdr:from>
    <xdr:to>
      <xdr:col>19</xdr:col>
      <xdr:colOff>177800</xdr:colOff>
      <xdr:row>61</xdr:row>
      <xdr:rowOff>14696</xdr:rowOff>
    </xdr:to>
    <xdr:cxnSp macro="">
      <xdr:nvCxnSpPr>
        <xdr:cNvPr id="192" name="直線コネクタ 191">
          <a:extLst>
            <a:ext uri="{FF2B5EF4-FFF2-40B4-BE49-F238E27FC236}">
              <a16:creationId xmlns:a16="http://schemas.microsoft.com/office/drawing/2014/main" id="{BDD416D2-211E-4536-947F-F0960F242D76}"/>
            </a:ext>
          </a:extLst>
        </xdr:cNvPr>
        <xdr:cNvCxnSpPr/>
      </xdr:nvCxnSpPr>
      <xdr:spPr>
        <a:xfrm>
          <a:off x="2565400" y="10211888"/>
          <a:ext cx="789940" cy="2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61867</xdr:rowOff>
    </xdr:from>
    <xdr:to>
      <xdr:col>10</xdr:col>
      <xdr:colOff>165100</xdr:colOff>
      <xdr:row>61</xdr:row>
      <xdr:rowOff>163467</xdr:rowOff>
    </xdr:to>
    <xdr:sp macro="" textlink="">
      <xdr:nvSpPr>
        <xdr:cNvPr id="193" name="楕円 192">
          <a:extLst>
            <a:ext uri="{FF2B5EF4-FFF2-40B4-BE49-F238E27FC236}">
              <a16:creationId xmlns:a16="http://schemas.microsoft.com/office/drawing/2014/main" id="{F335EB1E-3856-42BC-97F2-67571D089211}"/>
            </a:ext>
          </a:extLst>
        </xdr:cNvPr>
        <xdr:cNvSpPr/>
      </xdr:nvSpPr>
      <xdr:spPr>
        <a:xfrm>
          <a:off x="1739900" y="1028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153488</xdr:rowOff>
    </xdr:from>
    <xdr:to>
      <xdr:col>15</xdr:col>
      <xdr:colOff>50800</xdr:colOff>
      <xdr:row>61</xdr:row>
      <xdr:rowOff>112667</xdr:rowOff>
    </xdr:to>
    <xdr:cxnSp macro="">
      <xdr:nvCxnSpPr>
        <xdr:cNvPr id="194" name="直線コネクタ 193">
          <a:extLst>
            <a:ext uri="{FF2B5EF4-FFF2-40B4-BE49-F238E27FC236}">
              <a16:creationId xmlns:a16="http://schemas.microsoft.com/office/drawing/2014/main" id="{C71F6304-7BEF-4FA7-B266-E33FE34B4320}"/>
            </a:ext>
          </a:extLst>
        </xdr:cNvPr>
        <xdr:cNvCxnSpPr/>
      </xdr:nvCxnSpPr>
      <xdr:spPr>
        <a:xfrm flipV="1">
          <a:off x="1790700" y="10211888"/>
          <a:ext cx="774700" cy="12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30843</xdr:rowOff>
    </xdr:from>
    <xdr:to>
      <xdr:col>6</xdr:col>
      <xdr:colOff>38100</xdr:colOff>
      <xdr:row>61</xdr:row>
      <xdr:rowOff>132443</xdr:rowOff>
    </xdr:to>
    <xdr:sp macro="" textlink="">
      <xdr:nvSpPr>
        <xdr:cNvPr id="195" name="楕円 194">
          <a:extLst>
            <a:ext uri="{FF2B5EF4-FFF2-40B4-BE49-F238E27FC236}">
              <a16:creationId xmlns:a16="http://schemas.microsoft.com/office/drawing/2014/main" id="{C896A2C3-6AFD-4B80-B0D4-E978588F2AD3}"/>
            </a:ext>
          </a:extLst>
        </xdr:cNvPr>
        <xdr:cNvSpPr/>
      </xdr:nvSpPr>
      <xdr:spPr>
        <a:xfrm>
          <a:off x="965200" y="102568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81643</xdr:rowOff>
    </xdr:from>
    <xdr:to>
      <xdr:col>10</xdr:col>
      <xdr:colOff>114300</xdr:colOff>
      <xdr:row>61</xdr:row>
      <xdr:rowOff>112667</xdr:rowOff>
    </xdr:to>
    <xdr:cxnSp macro="">
      <xdr:nvCxnSpPr>
        <xdr:cNvPr id="196" name="直線コネクタ 195">
          <a:extLst>
            <a:ext uri="{FF2B5EF4-FFF2-40B4-BE49-F238E27FC236}">
              <a16:creationId xmlns:a16="http://schemas.microsoft.com/office/drawing/2014/main" id="{429E656D-A4B0-413C-8CB4-CEF4E8336C74}"/>
            </a:ext>
          </a:extLst>
        </xdr:cNvPr>
        <xdr:cNvCxnSpPr/>
      </xdr:nvCxnSpPr>
      <xdr:spPr>
        <a:xfrm>
          <a:off x="1008380" y="10307683"/>
          <a:ext cx="7823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73B0E0C-DA05-4073-B5B8-1AD56E463F56}"/>
            </a:ext>
          </a:extLst>
        </xdr:cNvPr>
        <xdr:cNvSpPr txBox="1"/>
      </xdr:nvSpPr>
      <xdr:spPr>
        <a:xfrm>
          <a:off x="3170564" y="10289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C23F708F-A6EB-4D00-B722-B8FD1E289DDA}"/>
            </a:ext>
          </a:extLst>
        </xdr:cNvPr>
        <xdr:cNvSpPr txBox="1"/>
      </xdr:nvSpPr>
      <xdr:spPr>
        <a:xfrm>
          <a:off x="2385704" y="102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87C9C3D1-7541-4559-BEA7-F45366D150CE}"/>
            </a:ext>
          </a:extLst>
        </xdr:cNvPr>
        <xdr:cNvSpPr txBox="1"/>
      </xdr:nvSpPr>
      <xdr:spPr>
        <a:xfrm>
          <a:off x="1611004" y="997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E1204BAC-61C4-4452-BD0C-FC82B58CD49E}"/>
            </a:ext>
          </a:extLst>
        </xdr:cNvPr>
        <xdr:cNvSpPr txBox="1"/>
      </xdr:nvSpPr>
      <xdr:spPr>
        <a:xfrm>
          <a:off x="83630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82023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DB694614-E37E-4E2D-9C13-000DC6AF6121}"/>
            </a:ext>
          </a:extLst>
        </xdr:cNvPr>
        <xdr:cNvSpPr txBox="1"/>
      </xdr:nvSpPr>
      <xdr:spPr>
        <a:xfrm>
          <a:off x="3170564" y="997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75CD331C-87C7-46FB-AFAE-F3B856EE10B8}"/>
            </a:ext>
          </a:extLst>
        </xdr:cNvPr>
        <xdr:cNvSpPr txBox="1"/>
      </xdr:nvSpPr>
      <xdr:spPr>
        <a:xfrm>
          <a:off x="2385704" y="994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154594</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BED200A-D1F0-4D48-9C83-974F14D370B3}"/>
            </a:ext>
          </a:extLst>
        </xdr:cNvPr>
        <xdr:cNvSpPr txBox="1"/>
      </xdr:nvSpPr>
      <xdr:spPr>
        <a:xfrm>
          <a:off x="1611004" y="10380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123570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9006356-0366-404F-92FB-EC00F1EB7209}"/>
            </a:ext>
          </a:extLst>
        </xdr:cNvPr>
        <xdr:cNvSpPr txBox="1"/>
      </xdr:nvSpPr>
      <xdr:spPr>
        <a:xfrm>
          <a:off x="836304" y="10349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D2A9F7D-76FA-428D-AE9C-D0F472960BC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9EC2FCE-1A87-466A-89B9-2181972C7C7C}"/>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C99043C-25F1-4BDA-8D0A-85BCE506E8F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11F98A1-01EF-4F54-A021-0C41FE4D88F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D82BCFF-2007-4DFA-97C9-27925C9A46FD}"/>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231C449-8FC6-43B9-A289-3F799D2188E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6081DD5-151C-4671-ABFF-052AB6FF189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B78F2E2-0D12-44A7-8048-4C3961DF582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68FD155-608B-48B9-8F28-792570CB6AA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00C53DA-373B-4977-A32D-739C82252B9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646FF6D5-CCB0-495F-B138-93275534843D}"/>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CB7750C3-AEE1-4105-9F35-1DA2B6EAD4DE}"/>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1C2BFF6B-B655-43BE-B016-6C26F6352DD0}"/>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B1604D7D-24D7-4BA9-86E1-02D7B8068B4A}"/>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8C342579-1DDF-44D1-95F3-24FF12AE517D}"/>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417159EB-9CF2-4EDC-8A95-BBCD523B06B1}"/>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DA7BDB75-DED1-468D-88E4-B97ABB4B1CD1}"/>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27B471E9-A07D-4C5E-8E61-0212B576C203}"/>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90BC9472-E083-4D51-8CE0-F226041E20B9}"/>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BAEF2F40-620D-4C7E-8BEC-64068BBF0578}"/>
            </a:ext>
          </a:extLst>
        </xdr:cNvPr>
        <xdr:cNvSpPr txBox="1"/>
      </xdr:nvSpPr>
      <xdr:spPr>
        <a:xfrm>
          <a:off x="5209768" y="944156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7354B08-22E1-4549-B934-8030E791E601}"/>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2995555D-5672-45BA-9D3F-E03E5099824C}"/>
            </a:ext>
          </a:extLst>
        </xdr:cNvPr>
        <xdr:cNvSpPr txBox="1"/>
      </xdr:nvSpPr>
      <xdr:spPr>
        <a:xfrm>
          <a:off x="5209768" y="912260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9B0D307-3821-4DFA-AAD5-1366F52F885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7D1D0515-9D89-4995-8E4F-964EFF5D65CC}"/>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F286CF8-0F73-4BD5-9E05-9717746D878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7C838F70-EECE-47E3-8955-3634A9938E38}"/>
            </a:ext>
          </a:extLst>
        </xdr:cNvPr>
        <xdr:cNvCxnSpPr/>
      </xdr:nvCxnSpPr>
      <xdr:spPr>
        <a:xfrm flipV="1">
          <a:off x="9219565" y="9399400"/>
          <a:ext cx="0" cy="1458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DF5F3AC6-5EA6-444E-859B-4D375F60E00D}"/>
            </a:ext>
          </a:extLst>
        </xdr:cNvPr>
        <xdr:cNvSpPr txBox="1"/>
      </xdr:nvSpPr>
      <xdr:spPr>
        <a:xfrm>
          <a:off x="9258300" y="1086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D6863E44-6934-4DA6-99A2-B0A9D8A86D6B}"/>
            </a:ext>
          </a:extLst>
        </xdr:cNvPr>
        <xdr:cNvCxnSpPr/>
      </xdr:nvCxnSpPr>
      <xdr:spPr>
        <a:xfrm>
          <a:off x="9154160" y="10858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3BA2C51E-6D12-48ED-83BD-78C3365DB722}"/>
            </a:ext>
          </a:extLst>
        </xdr:cNvPr>
        <xdr:cNvSpPr txBox="1"/>
      </xdr:nvSpPr>
      <xdr:spPr>
        <a:xfrm>
          <a:off x="9258300" y="918224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870523AC-66F3-43C5-9EE5-E069E4BED3FC}"/>
            </a:ext>
          </a:extLst>
        </xdr:cNvPr>
        <xdr:cNvCxnSpPr/>
      </xdr:nvCxnSpPr>
      <xdr:spPr>
        <a:xfrm>
          <a:off x="9154160" y="93994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C54205BA-08B9-428A-87CF-2E58A827A839}"/>
            </a:ext>
          </a:extLst>
        </xdr:cNvPr>
        <xdr:cNvSpPr txBox="1"/>
      </xdr:nvSpPr>
      <xdr:spPr>
        <a:xfrm>
          <a:off x="9258300" y="103368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29465C0E-EF1B-4A19-A693-110E42EED498}"/>
            </a:ext>
          </a:extLst>
        </xdr:cNvPr>
        <xdr:cNvSpPr/>
      </xdr:nvSpPr>
      <xdr:spPr>
        <a:xfrm>
          <a:off x="9192260" y="104816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C6BA87AA-1513-4EF9-B24F-22A8635150B8}"/>
            </a:ext>
          </a:extLst>
        </xdr:cNvPr>
        <xdr:cNvSpPr/>
      </xdr:nvSpPr>
      <xdr:spPr>
        <a:xfrm>
          <a:off x="8445500" y="104872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71A2B5B1-D0CE-426B-BD0A-2F597A01AD48}"/>
            </a:ext>
          </a:extLst>
        </xdr:cNvPr>
        <xdr:cNvSpPr/>
      </xdr:nvSpPr>
      <xdr:spPr>
        <a:xfrm>
          <a:off x="7670800" y="104769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0F03BE27-6981-4538-AFD4-9A0A02CB385F}"/>
            </a:ext>
          </a:extLst>
        </xdr:cNvPr>
        <xdr:cNvSpPr/>
      </xdr:nvSpPr>
      <xdr:spPr>
        <a:xfrm>
          <a:off x="6873240" y="104931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6D19B9F8-F7BD-4219-90BE-E856C03EA698}"/>
            </a:ext>
          </a:extLst>
        </xdr:cNvPr>
        <xdr:cNvSpPr/>
      </xdr:nvSpPr>
      <xdr:spPr>
        <a:xfrm>
          <a:off x="6098540" y="104996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816BCB4-4D38-4A81-A804-F05F55C75DD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598E2BC-4E9C-49CD-ADF0-6947CBBF357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4D8D807-8DF0-46F0-BA58-D5384FFDB8B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228F905-C88B-4A0E-9B0C-BA9D23B378C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6B25ADD-70B3-4FB0-B6AD-F99296A45D5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56379</xdr:rowOff>
    </xdr:from>
    <xdr:to>
      <xdr:col>55</xdr:col>
      <xdr:colOff>50800</xdr:colOff>
      <xdr:row>64</xdr:row>
      <xdr:rowOff>157979</xdr:rowOff>
    </xdr:to>
    <xdr:sp macro="" textlink="">
      <xdr:nvSpPr>
        <xdr:cNvPr id="246" name="楕円 245">
          <a:extLst>
            <a:ext uri="{FF2B5EF4-FFF2-40B4-BE49-F238E27FC236}">
              <a16:creationId xmlns:a16="http://schemas.microsoft.com/office/drawing/2014/main" id="{7953FA0F-282D-4246-848A-76C32A4F573E}"/>
            </a:ext>
          </a:extLst>
        </xdr:cNvPr>
        <xdr:cNvSpPr/>
      </xdr:nvSpPr>
      <xdr:spPr>
        <a:xfrm>
          <a:off x="9192260" y="107853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142756</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4A0B2538-71C5-4942-BE9B-DB397C7C365D}"/>
            </a:ext>
          </a:extLst>
        </xdr:cNvPr>
        <xdr:cNvSpPr txBox="1"/>
      </xdr:nvSpPr>
      <xdr:spPr>
        <a:xfrm>
          <a:off x="9258300" y="1070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56531</xdr:rowOff>
    </xdr:from>
    <xdr:to>
      <xdr:col>50</xdr:col>
      <xdr:colOff>165100</xdr:colOff>
      <xdr:row>64</xdr:row>
      <xdr:rowOff>158131</xdr:rowOff>
    </xdr:to>
    <xdr:sp macro="" textlink="">
      <xdr:nvSpPr>
        <xdr:cNvPr id="248" name="楕円 247">
          <a:extLst>
            <a:ext uri="{FF2B5EF4-FFF2-40B4-BE49-F238E27FC236}">
              <a16:creationId xmlns:a16="http://schemas.microsoft.com/office/drawing/2014/main" id="{36AC3C81-FBB0-4E40-9E5F-D3DBA5D562FE}"/>
            </a:ext>
          </a:extLst>
        </xdr:cNvPr>
        <xdr:cNvSpPr/>
      </xdr:nvSpPr>
      <xdr:spPr>
        <a:xfrm>
          <a:off x="8445500" y="1078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107179</xdr:rowOff>
    </xdr:from>
    <xdr:to>
      <xdr:col>55</xdr:col>
      <xdr:colOff>0</xdr:colOff>
      <xdr:row>64</xdr:row>
      <xdr:rowOff>107331</xdr:rowOff>
    </xdr:to>
    <xdr:cxnSp macro="">
      <xdr:nvCxnSpPr>
        <xdr:cNvPr id="249" name="直線コネクタ 248">
          <a:extLst>
            <a:ext uri="{FF2B5EF4-FFF2-40B4-BE49-F238E27FC236}">
              <a16:creationId xmlns:a16="http://schemas.microsoft.com/office/drawing/2014/main" id="{776C4051-941D-4725-807E-63E1AD02747F}"/>
            </a:ext>
          </a:extLst>
        </xdr:cNvPr>
        <xdr:cNvCxnSpPr/>
      </xdr:nvCxnSpPr>
      <xdr:spPr>
        <a:xfrm flipV="1">
          <a:off x="8496300" y="10836139"/>
          <a:ext cx="7239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56814</xdr:rowOff>
    </xdr:from>
    <xdr:to>
      <xdr:col>46</xdr:col>
      <xdr:colOff>38100</xdr:colOff>
      <xdr:row>64</xdr:row>
      <xdr:rowOff>158414</xdr:rowOff>
    </xdr:to>
    <xdr:sp macro="" textlink="">
      <xdr:nvSpPr>
        <xdr:cNvPr id="250" name="楕円 249">
          <a:extLst>
            <a:ext uri="{FF2B5EF4-FFF2-40B4-BE49-F238E27FC236}">
              <a16:creationId xmlns:a16="http://schemas.microsoft.com/office/drawing/2014/main" id="{26ADAB15-F764-4C58-B894-F1CD4ACEF7F3}"/>
            </a:ext>
          </a:extLst>
        </xdr:cNvPr>
        <xdr:cNvSpPr/>
      </xdr:nvSpPr>
      <xdr:spPr>
        <a:xfrm>
          <a:off x="7670800" y="107857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107331</xdr:rowOff>
    </xdr:from>
    <xdr:to>
      <xdr:col>50</xdr:col>
      <xdr:colOff>114300</xdr:colOff>
      <xdr:row>64</xdr:row>
      <xdr:rowOff>107614</xdr:rowOff>
    </xdr:to>
    <xdr:cxnSp macro="">
      <xdr:nvCxnSpPr>
        <xdr:cNvPr id="251" name="直線コネクタ 250">
          <a:extLst>
            <a:ext uri="{FF2B5EF4-FFF2-40B4-BE49-F238E27FC236}">
              <a16:creationId xmlns:a16="http://schemas.microsoft.com/office/drawing/2014/main" id="{AC1C3453-7726-4D7D-8E0B-044683FD5C06}"/>
            </a:ext>
          </a:extLst>
        </xdr:cNvPr>
        <xdr:cNvCxnSpPr/>
      </xdr:nvCxnSpPr>
      <xdr:spPr>
        <a:xfrm flipV="1">
          <a:off x="7713980" y="10836291"/>
          <a:ext cx="782320" cy="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60609</xdr:rowOff>
    </xdr:from>
    <xdr:to>
      <xdr:col>41</xdr:col>
      <xdr:colOff>101600</xdr:colOff>
      <xdr:row>64</xdr:row>
      <xdr:rowOff>162209</xdr:rowOff>
    </xdr:to>
    <xdr:sp macro="" textlink="">
      <xdr:nvSpPr>
        <xdr:cNvPr id="252" name="楕円 251">
          <a:extLst>
            <a:ext uri="{FF2B5EF4-FFF2-40B4-BE49-F238E27FC236}">
              <a16:creationId xmlns:a16="http://schemas.microsoft.com/office/drawing/2014/main" id="{01C92B5A-B71B-4B3B-AA48-2B3587A0F91E}"/>
            </a:ext>
          </a:extLst>
        </xdr:cNvPr>
        <xdr:cNvSpPr/>
      </xdr:nvSpPr>
      <xdr:spPr>
        <a:xfrm>
          <a:off x="6873240" y="1078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107614</xdr:rowOff>
    </xdr:from>
    <xdr:to>
      <xdr:col>45</xdr:col>
      <xdr:colOff>177800</xdr:colOff>
      <xdr:row>64</xdr:row>
      <xdr:rowOff>111409</xdr:rowOff>
    </xdr:to>
    <xdr:cxnSp macro="">
      <xdr:nvCxnSpPr>
        <xdr:cNvPr id="253" name="直線コネクタ 252">
          <a:extLst>
            <a:ext uri="{FF2B5EF4-FFF2-40B4-BE49-F238E27FC236}">
              <a16:creationId xmlns:a16="http://schemas.microsoft.com/office/drawing/2014/main" id="{BC7C2C38-D317-45DF-B2FF-33A1A4D6F1AA}"/>
            </a:ext>
          </a:extLst>
        </xdr:cNvPr>
        <xdr:cNvCxnSpPr/>
      </xdr:nvCxnSpPr>
      <xdr:spPr>
        <a:xfrm flipV="1">
          <a:off x="6924040" y="10836574"/>
          <a:ext cx="789940" cy="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60916</xdr:rowOff>
    </xdr:from>
    <xdr:to>
      <xdr:col>36</xdr:col>
      <xdr:colOff>165100</xdr:colOff>
      <xdr:row>64</xdr:row>
      <xdr:rowOff>162516</xdr:rowOff>
    </xdr:to>
    <xdr:sp macro="" textlink="">
      <xdr:nvSpPr>
        <xdr:cNvPr id="254" name="楕円 253">
          <a:extLst>
            <a:ext uri="{FF2B5EF4-FFF2-40B4-BE49-F238E27FC236}">
              <a16:creationId xmlns:a16="http://schemas.microsoft.com/office/drawing/2014/main" id="{21B106DC-7536-4AA9-8E24-CEBAD974041A}"/>
            </a:ext>
          </a:extLst>
        </xdr:cNvPr>
        <xdr:cNvSpPr/>
      </xdr:nvSpPr>
      <xdr:spPr>
        <a:xfrm>
          <a:off x="6098540" y="1078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111409</xdr:rowOff>
    </xdr:from>
    <xdr:to>
      <xdr:col>41</xdr:col>
      <xdr:colOff>50800</xdr:colOff>
      <xdr:row>64</xdr:row>
      <xdr:rowOff>111716</xdr:rowOff>
    </xdr:to>
    <xdr:cxnSp macro="">
      <xdr:nvCxnSpPr>
        <xdr:cNvPr id="255" name="直線コネクタ 254">
          <a:extLst>
            <a:ext uri="{FF2B5EF4-FFF2-40B4-BE49-F238E27FC236}">
              <a16:creationId xmlns:a16="http://schemas.microsoft.com/office/drawing/2014/main" id="{1C4316FC-066B-45D8-9487-2F2953CBF5A8}"/>
            </a:ext>
          </a:extLst>
        </xdr:cNvPr>
        <xdr:cNvCxnSpPr/>
      </xdr:nvCxnSpPr>
      <xdr:spPr>
        <a:xfrm flipV="1">
          <a:off x="6149340" y="10840369"/>
          <a:ext cx="774700" cy="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D57411D-9ED8-42DB-9A52-C55AE86D6F92}"/>
            </a:ext>
          </a:extLst>
        </xdr:cNvPr>
        <xdr:cNvSpPr txBox="1"/>
      </xdr:nvSpPr>
      <xdr:spPr>
        <a:xfrm>
          <a:off x="8214575" y="10266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D58DAA0E-CAAB-4774-A9DD-02E6CB676D2E}"/>
            </a:ext>
          </a:extLst>
        </xdr:cNvPr>
        <xdr:cNvSpPr txBox="1"/>
      </xdr:nvSpPr>
      <xdr:spPr>
        <a:xfrm>
          <a:off x="7444955" y="10255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A26BE53-522A-4A1F-AEAC-343FFE5B35A3}"/>
            </a:ext>
          </a:extLst>
        </xdr:cNvPr>
        <xdr:cNvSpPr txBox="1"/>
      </xdr:nvSpPr>
      <xdr:spPr>
        <a:xfrm>
          <a:off x="6670255" y="10272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FB57902-AE9B-4BD3-BF4F-6263A8C5E96B}"/>
            </a:ext>
          </a:extLst>
        </xdr:cNvPr>
        <xdr:cNvSpPr txBox="1"/>
      </xdr:nvSpPr>
      <xdr:spPr>
        <a:xfrm>
          <a:off x="5872695" y="10278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149258</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B7BC2AC4-8939-40A5-B6F8-175E334D4D9C}"/>
            </a:ext>
          </a:extLst>
        </xdr:cNvPr>
        <xdr:cNvSpPr txBox="1"/>
      </xdr:nvSpPr>
      <xdr:spPr>
        <a:xfrm>
          <a:off x="8239271" y="1087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149541</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65828D3A-D4AF-45A4-A0C2-FA81D7481975}"/>
            </a:ext>
          </a:extLst>
        </xdr:cNvPr>
        <xdr:cNvSpPr txBox="1"/>
      </xdr:nvSpPr>
      <xdr:spPr>
        <a:xfrm>
          <a:off x="7477271" y="1087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153336</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B4EF4525-DBAE-45B4-B68F-CB7E0E836BA1}"/>
            </a:ext>
          </a:extLst>
        </xdr:cNvPr>
        <xdr:cNvSpPr txBox="1"/>
      </xdr:nvSpPr>
      <xdr:spPr>
        <a:xfrm>
          <a:off x="6702571" y="1088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153643</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25C1CE59-5EE7-41E0-A58B-1A498188C6E4}"/>
            </a:ext>
          </a:extLst>
        </xdr:cNvPr>
        <xdr:cNvSpPr txBox="1"/>
      </xdr:nvSpPr>
      <xdr:spPr>
        <a:xfrm>
          <a:off x="5905011" y="10882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C93ECEE-DDB1-447A-A8B6-1F2E0AF4D59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479A43D-740F-4E8E-BBC4-DC3A37B1E2F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10ACA2F-8733-4BFC-B40C-CDE9D400E2E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5ABA7C4-0C97-4F2A-A420-8DC7B9B72F8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DE0FD32-8487-4781-B894-34E90565377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D0989DF-595B-4248-9367-2A10B6EC674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18A1B9B-ED73-4D50-85F8-2A1EF8CD159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D2CA91F-8FFB-4DE1-9EBE-2245D6E2260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9EEAEBC-FAC9-432A-B290-CB8D6E51F649}"/>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81511E3-F282-4F37-8051-B2FF0BD13592}"/>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9710035-FC3A-45C9-B84E-8F2A66E965F6}"/>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BA58890-B81D-4C4A-9B61-D914CAE9D711}"/>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F273FD6-7F84-4CED-BDDD-564B1F23BFB4}"/>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2717BA2-6CF6-4A97-91E2-0982DCAFF22A}"/>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6A64DF3C-BB0B-4977-8A41-E6A33D11EA5C}"/>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1D0F41DA-3003-4FA1-8FC0-C4216EEDCC5D}"/>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BC7D323A-895C-4EB1-9008-56D4C4373116}"/>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647C80F-96A0-4912-8119-FE5C5CCEC18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68A63F28-3B45-4885-84A2-940E06E62B04}"/>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86C7A1A-5F64-441F-9D1B-89E7F856FFFD}"/>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E25DB2DC-D7C7-401A-A097-79EC4429CF73}"/>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F57776E-FD15-4068-A010-4D1AAF6468B7}"/>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C3FD8D9-E7BC-4569-B780-554DE7FF6D0E}"/>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143EB78-0847-4568-9BDF-4A73EFB3DC81}"/>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A0BFA63E-4C45-4D03-986D-2421ED5C8757}"/>
            </a:ext>
          </a:extLst>
        </xdr:cNvPr>
        <xdr:cNvCxnSpPr/>
      </xdr:nvCxnSpPr>
      <xdr:spPr>
        <a:xfrm flipV="1">
          <a:off x="4086225" y="1315402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3085027-F2F6-438B-81F0-AA6481FEFD51}"/>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217A769A-6469-462F-803B-D96E8C22CEF9}"/>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2A3CA1FF-E695-4885-A8C3-234D91599A6E}"/>
            </a:ext>
          </a:extLst>
        </xdr:cNvPr>
        <xdr:cNvSpPr txBox="1"/>
      </xdr:nvSpPr>
      <xdr:spPr>
        <a:xfrm>
          <a:off x="4124960" y="1293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C19424F0-1ACC-4343-AF9F-4C1D400F6D6A}"/>
            </a:ext>
          </a:extLst>
        </xdr:cNvPr>
        <xdr:cNvCxnSpPr/>
      </xdr:nvCxnSpPr>
      <xdr:spPr>
        <a:xfrm>
          <a:off x="4020820" y="13154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CED82F41-8636-437A-BEEC-562F6012373C}"/>
            </a:ext>
          </a:extLst>
        </xdr:cNvPr>
        <xdr:cNvSpPr txBox="1"/>
      </xdr:nvSpPr>
      <xdr:spPr>
        <a:xfrm>
          <a:off x="4124960" y="138417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C038151E-D2A9-47C8-A0DC-E23E10D2C3E6}"/>
            </a:ext>
          </a:extLst>
        </xdr:cNvPr>
        <xdr:cNvSpPr/>
      </xdr:nvSpPr>
      <xdr:spPr>
        <a:xfrm>
          <a:off x="4036060" y="138633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3551CA84-1D83-4860-9452-6801B60B307F}"/>
            </a:ext>
          </a:extLst>
        </xdr:cNvPr>
        <xdr:cNvSpPr/>
      </xdr:nvSpPr>
      <xdr:spPr>
        <a:xfrm>
          <a:off x="3312160" y="138614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848D3E18-C4F5-4586-87D4-F993CBFF49D8}"/>
            </a:ext>
          </a:extLst>
        </xdr:cNvPr>
        <xdr:cNvSpPr/>
      </xdr:nvSpPr>
      <xdr:spPr>
        <a:xfrm>
          <a:off x="2514600" y="1383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7B3B1E08-2A89-4B5E-A3A1-B69B1330BB49}"/>
            </a:ext>
          </a:extLst>
        </xdr:cNvPr>
        <xdr:cNvSpPr/>
      </xdr:nvSpPr>
      <xdr:spPr>
        <a:xfrm>
          <a:off x="1739900" y="13808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EA06BFB6-02DC-40CE-B736-FA21A81D2AEA}"/>
            </a:ext>
          </a:extLst>
        </xdr:cNvPr>
        <xdr:cNvSpPr/>
      </xdr:nvSpPr>
      <xdr:spPr>
        <a:xfrm>
          <a:off x="965200" y="138156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66AD393-FC2A-4228-8C1D-710A7A42989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2157852-C3F9-4498-AD0E-52D577ABBFB5}"/>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ED5927F-DB02-4F25-9ED6-B7A99C53A9D5}"/>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0A7C34F-826D-47E1-9F5F-9E79C17C9B3A}"/>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BFD1468-5F2D-4E3E-AAE2-BE87290C2808}"/>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27305</xdr:rowOff>
    </xdr:from>
    <xdr:to>
      <xdr:col>24</xdr:col>
      <xdr:colOff>114300</xdr:colOff>
      <xdr:row>78</xdr:row>
      <xdr:rowOff>128905</xdr:rowOff>
    </xdr:to>
    <xdr:sp macro="" textlink="">
      <xdr:nvSpPr>
        <xdr:cNvPr id="304" name="楕円 303">
          <a:extLst>
            <a:ext uri="{FF2B5EF4-FFF2-40B4-BE49-F238E27FC236}">
              <a16:creationId xmlns:a16="http://schemas.microsoft.com/office/drawing/2014/main" id="{1892A3DA-481B-4A2F-8C29-1F3261F18AD3}"/>
            </a:ext>
          </a:extLst>
        </xdr:cNvPr>
        <xdr:cNvSpPr/>
      </xdr:nvSpPr>
      <xdr:spPr>
        <a:xfrm>
          <a:off x="4036060" y="1310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151782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4B16D3D-638B-493A-90A7-68A3739016A9}"/>
            </a:ext>
          </a:extLst>
        </xdr:cNvPr>
        <xdr:cNvSpPr txBox="1"/>
      </xdr:nvSpPr>
      <xdr:spPr>
        <a:xfrm>
          <a:off x="4124960" y="13060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158750</xdr:rowOff>
    </xdr:from>
    <xdr:to>
      <xdr:col>20</xdr:col>
      <xdr:colOff>38100</xdr:colOff>
      <xdr:row>78</xdr:row>
      <xdr:rowOff>88900</xdr:rowOff>
    </xdr:to>
    <xdr:sp macro="" textlink="">
      <xdr:nvSpPr>
        <xdr:cNvPr id="306" name="楕円 305">
          <a:extLst>
            <a:ext uri="{FF2B5EF4-FFF2-40B4-BE49-F238E27FC236}">
              <a16:creationId xmlns:a16="http://schemas.microsoft.com/office/drawing/2014/main" id="{B53FAA12-4CBA-41A1-AD5A-B448F2A16BFC}"/>
            </a:ext>
          </a:extLst>
        </xdr:cNvPr>
        <xdr:cNvSpPr/>
      </xdr:nvSpPr>
      <xdr:spPr>
        <a:xfrm>
          <a:off x="3312160" y="13067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38100</xdr:rowOff>
    </xdr:from>
    <xdr:to>
      <xdr:col>24</xdr:col>
      <xdr:colOff>63500</xdr:colOff>
      <xdr:row>78</xdr:row>
      <xdr:rowOff>78105</xdr:rowOff>
    </xdr:to>
    <xdr:cxnSp macro="">
      <xdr:nvCxnSpPr>
        <xdr:cNvPr id="307" name="直線コネクタ 306">
          <a:extLst>
            <a:ext uri="{FF2B5EF4-FFF2-40B4-BE49-F238E27FC236}">
              <a16:creationId xmlns:a16="http://schemas.microsoft.com/office/drawing/2014/main" id="{CD635580-5F08-4EBC-B6E9-5A9D2F69F9E8}"/>
            </a:ext>
          </a:extLst>
        </xdr:cNvPr>
        <xdr:cNvCxnSpPr/>
      </xdr:nvCxnSpPr>
      <xdr:spPr>
        <a:xfrm>
          <a:off x="3355340" y="13114020"/>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118745</xdr:rowOff>
    </xdr:from>
    <xdr:to>
      <xdr:col>15</xdr:col>
      <xdr:colOff>101600</xdr:colOff>
      <xdr:row>78</xdr:row>
      <xdr:rowOff>48895</xdr:rowOff>
    </xdr:to>
    <xdr:sp macro="" textlink="">
      <xdr:nvSpPr>
        <xdr:cNvPr id="308" name="楕円 307">
          <a:extLst>
            <a:ext uri="{FF2B5EF4-FFF2-40B4-BE49-F238E27FC236}">
              <a16:creationId xmlns:a16="http://schemas.microsoft.com/office/drawing/2014/main" id="{ADDE729F-D7D1-4EFD-B9F4-5EC4BAFEE64A}"/>
            </a:ext>
          </a:extLst>
        </xdr:cNvPr>
        <xdr:cNvSpPr/>
      </xdr:nvSpPr>
      <xdr:spPr>
        <a:xfrm>
          <a:off x="2514600" y="130270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169545</xdr:rowOff>
    </xdr:from>
    <xdr:to>
      <xdr:col>19</xdr:col>
      <xdr:colOff>177800</xdr:colOff>
      <xdr:row>78</xdr:row>
      <xdr:rowOff>38100</xdr:rowOff>
    </xdr:to>
    <xdr:cxnSp macro="">
      <xdr:nvCxnSpPr>
        <xdr:cNvPr id="309" name="直線コネクタ 308">
          <a:extLst>
            <a:ext uri="{FF2B5EF4-FFF2-40B4-BE49-F238E27FC236}">
              <a16:creationId xmlns:a16="http://schemas.microsoft.com/office/drawing/2014/main" id="{F326A2B7-3C03-4D4A-9CB4-2EFEC9F2AA5E}"/>
            </a:ext>
          </a:extLst>
        </xdr:cNvPr>
        <xdr:cNvCxnSpPr/>
      </xdr:nvCxnSpPr>
      <xdr:spPr>
        <a:xfrm>
          <a:off x="2565400" y="13077825"/>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82550</xdr:rowOff>
    </xdr:from>
    <xdr:to>
      <xdr:col>10</xdr:col>
      <xdr:colOff>165100</xdr:colOff>
      <xdr:row>78</xdr:row>
      <xdr:rowOff>12700</xdr:rowOff>
    </xdr:to>
    <xdr:sp macro="" textlink="">
      <xdr:nvSpPr>
        <xdr:cNvPr id="310" name="楕円 309">
          <a:extLst>
            <a:ext uri="{FF2B5EF4-FFF2-40B4-BE49-F238E27FC236}">
              <a16:creationId xmlns:a16="http://schemas.microsoft.com/office/drawing/2014/main" id="{82ED5391-2F24-4EAD-9530-AA31134E7C8D}"/>
            </a:ext>
          </a:extLst>
        </xdr:cNvPr>
        <xdr:cNvSpPr/>
      </xdr:nvSpPr>
      <xdr:spPr>
        <a:xfrm>
          <a:off x="1739900" y="12990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133350</xdr:rowOff>
    </xdr:from>
    <xdr:to>
      <xdr:col>15</xdr:col>
      <xdr:colOff>50800</xdr:colOff>
      <xdr:row>77</xdr:row>
      <xdr:rowOff>169545</xdr:rowOff>
    </xdr:to>
    <xdr:cxnSp macro="">
      <xdr:nvCxnSpPr>
        <xdr:cNvPr id="311" name="直線コネクタ 310">
          <a:extLst>
            <a:ext uri="{FF2B5EF4-FFF2-40B4-BE49-F238E27FC236}">
              <a16:creationId xmlns:a16="http://schemas.microsoft.com/office/drawing/2014/main" id="{86D44E15-A5CD-434C-9D7D-C8F74124D0FB}"/>
            </a:ext>
          </a:extLst>
        </xdr:cNvPr>
        <xdr:cNvCxnSpPr/>
      </xdr:nvCxnSpPr>
      <xdr:spPr>
        <a:xfrm>
          <a:off x="1790700" y="1304163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19686</xdr:rowOff>
    </xdr:from>
    <xdr:to>
      <xdr:col>6</xdr:col>
      <xdr:colOff>38100</xdr:colOff>
      <xdr:row>77</xdr:row>
      <xdr:rowOff>121286</xdr:rowOff>
    </xdr:to>
    <xdr:sp macro="" textlink="">
      <xdr:nvSpPr>
        <xdr:cNvPr id="312" name="楕円 311">
          <a:extLst>
            <a:ext uri="{FF2B5EF4-FFF2-40B4-BE49-F238E27FC236}">
              <a16:creationId xmlns:a16="http://schemas.microsoft.com/office/drawing/2014/main" id="{A27007B3-D600-47EA-9877-1F9718EE9C14}"/>
            </a:ext>
          </a:extLst>
        </xdr:cNvPr>
        <xdr:cNvSpPr/>
      </xdr:nvSpPr>
      <xdr:spPr>
        <a:xfrm>
          <a:off x="965200" y="129279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70486</xdr:rowOff>
    </xdr:from>
    <xdr:to>
      <xdr:col>10</xdr:col>
      <xdr:colOff>114300</xdr:colOff>
      <xdr:row>77</xdr:row>
      <xdr:rowOff>133350</xdr:rowOff>
    </xdr:to>
    <xdr:cxnSp macro="">
      <xdr:nvCxnSpPr>
        <xdr:cNvPr id="313" name="直線コネクタ 312">
          <a:extLst>
            <a:ext uri="{FF2B5EF4-FFF2-40B4-BE49-F238E27FC236}">
              <a16:creationId xmlns:a16="http://schemas.microsoft.com/office/drawing/2014/main" id="{ACBFAAFB-E903-4E07-8EE2-62F1884C6740}"/>
            </a:ext>
          </a:extLst>
        </xdr:cNvPr>
        <xdr:cNvCxnSpPr/>
      </xdr:nvCxnSpPr>
      <xdr:spPr>
        <a:xfrm>
          <a:off x="1008380" y="12978766"/>
          <a:ext cx="78232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36213</xdr:rowOff>
    </xdr:from>
    <xdr:ext cx="405111" cy="259045"/>
    <xdr:sp macro="" textlink="">
      <xdr:nvSpPr>
        <xdr:cNvPr id="314" name="n_1aveValue【公営住宅】&#10;有形固定資産減価償却率">
          <a:extLst>
            <a:ext uri="{FF2B5EF4-FFF2-40B4-BE49-F238E27FC236}">
              <a16:creationId xmlns:a16="http://schemas.microsoft.com/office/drawing/2014/main" id="{F2222A6D-051F-4A23-99D2-563FEACDE20F}"/>
            </a:ext>
          </a:extLst>
        </xdr:cNvPr>
        <xdr:cNvSpPr txBox="1"/>
      </xdr:nvSpPr>
      <xdr:spPr>
        <a:xfrm>
          <a:off x="3170564" y="1395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5" name="n_2aveValue【公営住宅】&#10;有形固定資産減価償却率">
          <a:extLst>
            <a:ext uri="{FF2B5EF4-FFF2-40B4-BE49-F238E27FC236}">
              <a16:creationId xmlns:a16="http://schemas.microsoft.com/office/drawing/2014/main" id="{8C8C1E82-6056-4FD6-88B4-EA012355E088}"/>
            </a:ext>
          </a:extLst>
        </xdr:cNvPr>
        <xdr:cNvSpPr txBox="1"/>
      </xdr:nvSpPr>
      <xdr:spPr>
        <a:xfrm>
          <a:off x="2385704" y="1392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154322</xdr:rowOff>
    </xdr:from>
    <xdr:ext cx="405111" cy="259045"/>
    <xdr:sp macro="" textlink="">
      <xdr:nvSpPr>
        <xdr:cNvPr id="316" name="n_3aveValue【公営住宅】&#10;有形固定資産減価償却率">
          <a:extLst>
            <a:ext uri="{FF2B5EF4-FFF2-40B4-BE49-F238E27FC236}">
              <a16:creationId xmlns:a16="http://schemas.microsoft.com/office/drawing/2014/main" id="{62198BE7-BCEF-4820-8B0C-87C823F5D0EA}"/>
            </a:ext>
          </a:extLst>
        </xdr:cNvPr>
        <xdr:cNvSpPr txBox="1"/>
      </xdr:nvSpPr>
      <xdr:spPr>
        <a:xfrm>
          <a:off x="1611004" y="13900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7" name="n_4aveValue【公営住宅】&#10;有形固定資産減価償却率">
          <a:extLst>
            <a:ext uri="{FF2B5EF4-FFF2-40B4-BE49-F238E27FC236}">
              <a16:creationId xmlns:a16="http://schemas.microsoft.com/office/drawing/2014/main" id="{DEF141CA-A6DB-4851-BC44-2CC4EE438F76}"/>
            </a:ext>
          </a:extLst>
        </xdr:cNvPr>
        <xdr:cNvSpPr txBox="1"/>
      </xdr:nvSpPr>
      <xdr:spPr>
        <a:xfrm>
          <a:off x="836304" y="13908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105427</xdr:rowOff>
    </xdr:from>
    <xdr:ext cx="405111" cy="259045"/>
    <xdr:sp macro="" textlink="">
      <xdr:nvSpPr>
        <xdr:cNvPr id="318" name="n_1mainValue【公営住宅】&#10;有形固定資産減価償却率">
          <a:extLst>
            <a:ext uri="{FF2B5EF4-FFF2-40B4-BE49-F238E27FC236}">
              <a16:creationId xmlns:a16="http://schemas.microsoft.com/office/drawing/2014/main" id="{78B32B4B-B0AB-4EB0-A2B1-11B43356E973}"/>
            </a:ext>
          </a:extLst>
        </xdr:cNvPr>
        <xdr:cNvSpPr txBox="1"/>
      </xdr:nvSpPr>
      <xdr:spPr>
        <a:xfrm>
          <a:off x="3170564" y="1284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65422</xdr:rowOff>
    </xdr:from>
    <xdr:ext cx="405111" cy="259045"/>
    <xdr:sp macro="" textlink="">
      <xdr:nvSpPr>
        <xdr:cNvPr id="319" name="n_2mainValue【公営住宅】&#10;有形固定資産減価償却率">
          <a:extLst>
            <a:ext uri="{FF2B5EF4-FFF2-40B4-BE49-F238E27FC236}">
              <a16:creationId xmlns:a16="http://schemas.microsoft.com/office/drawing/2014/main" id="{C31034FE-6559-42D0-BC0D-C615D8349638}"/>
            </a:ext>
          </a:extLst>
        </xdr:cNvPr>
        <xdr:cNvSpPr txBox="1"/>
      </xdr:nvSpPr>
      <xdr:spPr>
        <a:xfrm>
          <a:off x="2385704" y="1280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29227</xdr:rowOff>
    </xdr:from>
    <xdr:ext cx="405111" cy="259045"/>
    <xdr:sp macro="" textlink="">
      <xdr:nvSpPr>
        <xdr:cNvPr id="320" name="n_3mainValue【公営住宅】&#10;有形固定資産減価償却率">
          <a:extLst>
            <a:ext uri="{FF2B5EF4-FFF2-40B4-BE49-F238E27FC236}">
              <a16:creationId xmlns:a16="http://schemas.microsoft.com/office/drawing/2014/main" id="{D5C86E04-160D-45F8-9C1B-EB0607A75CE9}"/>
            </a:ext>
          </a:extLst>
        </xdr:cNvPr>
        <xdr:cNvSpPr txBox="1"/>
      </xdr:nvSpPr>
      <xdr:spPr>
        <a:xfrm>
          <a:off x="1611004" y="1276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75</xdr:row>
      <xdr:rowOff>137813</xdr:rowOff>
    </xdr:from>
    <xdr:ext cx="405111" cy="259045"/>
    <xdr:sp macro="" textlink="">
      <xdr:nvSpPr>
        <xdr:cNvPr id="321" name="n_4mainValue【公営住宅】&#10;有形固定資産減価償却率">
          <a:extLst>
            <a:ext uri="{FF2B5EF4-FFF2-40B4-BE49-F238E27FC236}">
              <a16:creationId xmlns:a16="http://schemas.microsoft.com/office/drawing/2014/main" id="{A5A382BB-0E13-462C-9C2E-FFCE2E14C98C}"/>
            </a:ext>
          </a:extLst>
        </xdr:cNvPr>
        <xdr:cNvSpPr txBox="1"/>
      </xdr:nvSpPr>
      <xdr:spPr>
        <a:xfrm>
          <a:off x="836304" y="1271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A68DADF-F837-4A45-BF19-0AB44838DBDD}"/>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25360FF-1B7E-41DF-ACF5-8C0F56E11E1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348DD2C-8FFD-4B39-8CD4-0D150DA55A1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1C395EB-6A9B-469B-A09A-8A096AF23AE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A9425F7E-3D05-497A-BD6B-2A2E197BDE26}"/>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2CDB5A2-4220-4635-A3FE-1D6B94DB1D2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01AAE46-1C4F-4C51-8624-0269826A792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97FBE9A-098A-4882-96D8-25C96E694BC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0007669-562A-43EF-945B-ADD45C1984FF}"/>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2465C2C-5511-4040-8709-193C739F0AE2}"/>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5886F0DA-2B1E-4ADE-9948-A5E66EDB7CDD}"/>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9A9CF1F4-CFFF-4E7F-8CF1-19FD2398E1E5}"/>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F22A3D-191D-4918-9E51-033A1BDF33F8}"/>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B4C61C2E-3A08-4CDB-B9DD-DA30A0733998}"/>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5FC34215-F0AE-4C00-B3D6-8065A3DE4C1D}"/>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B938779B-E0EB-445C-A6DE-34CC66D908B9}"/>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BF33F48E-D975-49AF-928D-80135074A2C3}"/>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5B476C6-7DDC-43F6-AC46-7BCDD04F8A12}"/>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CDDB945A-4DF9-4EBA-B1C1-091C79B49B02}"/>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37B5B8BC-4E65-4F87-BE7E-919E971F4DF6}"/>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87137954-58AB-4555-8E20-0F8BB32963FD}"/>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D788A08F-5225-4294-9A3A-24587AE50AB2}"/>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5F0E3213-F1A2-42A3-8CF9-960AB9E14DF4}"/>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273975FE-7189-4219-A200-7CD32254FE4F}"/>
            </a:ext>
          </a:extLst>
        </xdr:cNvPr>
        <xdr:cNvCxnSpPr/>
      </xdr:nvCxnSpPr>
      <xdr:spPr>
        <a:xfrm flipV="1">
          <a:off x="9219565" y="13207746"/>
          <a:ext cx="0" cy="131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56141710-EC1C-416C-8FE0-0A3AFC9C39FF}"/>
            </a:ext>
          </a:extLst>
        </xdr:cNvPr>
        <xdr:cNvSpPr txBox="1"/>
      </xdr:nvSpPr>
      <xdr:spPr>
        <a:xfrm>
          <a:off x="9258300" y="1452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AD005F9C-99B4-4EF8-B964-A5E1D29D9D9D}"/>
            </a:ext>
          </a:extLst>
        </xdr:cNvPr>
        <xdr:cNvCxnSpPr/>
      </xdr:nvCxnSpPr>
      <xdr:spPr>
        <a:xfrm>
          <a:off x="9154160" y="14520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2A27262F-B276-460C-93C6-265148B8F069}"/>
            </a:ext>
          </a:extLst>
        </xdr:cNvPr>
        <xdr:cNvSpPr txBox="1"/>
      </xdr:nvSpPr>
      <xdr:spPr>
        <a:xfrm>
          <a:off x="9258300" y="12986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3D07B8E3-116D-4085-91D7-D66621A972AE}"/>
            </a:ext>
          </a:extLst>
        </xdr:cNvPr>
        <xdr:cNvCxnSpPr/>
      </xdr:nvCxnSpPr>
      <xdr:spPr>
        <a:xfrm>
          <a:off x="9154160" y="132077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75A3E521-74D9-4F35-8439-7C3480F0DBF4}"/>
            </a:ext>
          </a:extLst>
        </xdr:cNvPr>
        <xdr:cNvSpPr txBox="1"/>
      </xdr:nvSpPr>
      <xdr:spPr>
        <a:xfrm>
          <a:off x="9258300" y="14067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0533C003-0420-4630-8EDF-E2D8F5140416}"/>
            </a:ext>
          </a:extLst>
        </xdr:cNvPr>
        <xdr:cNvSpPr/>
      </xdr:nvSpPr>
      <xdr:spPr>
        <a:xfrm>
          <a:off x="9192260" y="142119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722CA4C1-9DF8-43A1-88F7-E866A252758B}"/>
            </a:ext>
          </a:extLst>
        </xdr:cNvPr>
        <xdr:cNvSpPr/>
      </xdr:nvSpPr>
      <xdr:spPr>
        <a:xfrm>
          <a:off x="8445500" y="14214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7102794A-C7B6-452F-8322-512AD271FBD9}"/>
            </a:ext>
          </a:extLst>
        </xdr:cNvPr>
        <xdr:cNvSpPr/>
      </xdr:nvSpPr>
      <xdr:spPr>
        <a:xfrm>
          <a:off x="7670800" y="142233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D72D8964-CDB5-4040-940C-10E468B63B77}"/>
            </a:ext>
          </a:extLst>
        </xdr:cNvPr>
        <xdr:cNvSpPr/>
      </xdr:nvSpPr>
      <xdr:spPr>
        <a:xfrm>
          <a:off x="6873240" y="142227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397A834F-AEB2-4981-BF1F-398616FC7D82}"/>
            </a:ext>
          </a:extLst>
        </xdr:cNvPr>
        <xdr:cNvSpPr/>
      </xdr:nvSpPr>
      <xdr:spPr>
        <a:xfrm>
          <a:off x="6098540" y="14214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E4C5A18-485E-497B-8DBD-BAE9AD3F7F0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FBBB8EC-0108-4E5A-AFE0-4F89284B6EE5}"/>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5CDA700-7CFA-4F5A-953D-F9B531A04A91}"/>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771F9E0-1C0A-4681-ACE7-61EE58F7489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2A3C2F4-E7C5-44F6-BB5E-F34A935FC908}"/>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151130</xdr:rowOff>
    </xdr:from>
    <xdr:to>
      <xdr:col>55</xdr:col>
      <xdr:colOff>50800</xdr:colOff>
      <xdr:row>86</xdr:row>
      <xdr:rowOff>81280</xdr:rowOff>
    </xdr:to>
    <xdr:sp macro="" textlink="">
      <xdr:nvSpPr>
        <xdr:cNvPr id="361" name="楕円 360">
          <a:extLst>
            <a:ext uri="{FF2B5EF4-FFF2-40B4-BE49-F238E27FC236}">
              <a16:creationId xmlns:a16="http://schemas.microsoft.com/office/drawing/2014/main" id="{B860837C-2A51-420B-AA35-C739ED600A69}"/>
            </a:ext>
          </a:extLst>
        </xdr:cNvPr>
        <xdr:cNvSpPr/>
      </xdr:nvSpPr>
      <xdr:spPr>
        <a:xfrm>
          <a:off x="9192260" y="144005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66057</xdr:rowOff>
    </xdr:from>
    <xdr:ext cx="469744" cy="259045"/>
    <xdr:sp macro="" textlink="">
      <xdr:nvSpPr>
        <xdr:cNvPr id="362" name="【公営住宅】&#10;一人当たり面積該当値テキスト">
          <a:extLst>
            <a:ext uri="{FF2B5EF4-FFF2-40B4-BE49-F238E27FC236}">
              <a16:creationId xmlns:a16="http://schemas.microsoft.com/office/drawing/2014/main" id="{9BFDE283-E831-4CD0-9769-21D706FC2688}"/>
            </a:ext>
          </a:extLst>
        </xdr:cNvPr>
        <xdr:cNvSpPr txBox="1"/>
      </xdr:nvSpPr>
      <xdr:spPr>
        <a:xfrm>
          <a:off x="9258300" y="1431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151701</xdr:rowOff>
    </xdr:from>
    <xdr:to>
      <xdr:col>50</xdr:col>
      <xdr:colOff>165100</xdr:colOff>
      <xdr:row>86</xdr:row>
      <xdr:rowOff>81851</xdr:rowOff>
    </xdr:to>
    <xdr:sp macro="" textlink="">
      <xdr:nvSpPr>
        <xdr:cNvPr id="363" name="楕円 362">
          <a:extLst>
            <a:ext uri="{FF2B5EF4-FFF2-40B4-BE49-F238E27FC236}">
              <a16:creationId xmlns:a16="http://schemas.microsoft.com/office/drawing/2014/main" id="{FA214885-C3C1-4F4B-93A2-7C2521FA5BEC}"/>
            </a:ext>
          </a:extLst>
        </xdr:cNvPr>
        <xdr:cNvSpPr/>
      </xdr:nvSpPr>
      <xdr:spPr>
        <a:xfrm>
          <a:off x="8445500" y="144011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30480</xdr:rowOff>
    </xdr:from>
    <xdr:to>
      <xdr:col>55</xdr:col>
      <xdr:colOff>0</xdr:colOff>
      <xdr:row>86</xdr:row>
      <xdr:rowOff>31051</xdr:rowOff>
    </xdr:to>
    <xdr:cxnSp macro="">
      <xdr:nvCxnSpPr>
        <xdr:cNvPr id="364" name="直線コネクタ 363">
          <a:extLst>
            <a:ext uri="{FF2B5EF4-FFF2-40B4-BE49-F238E27FC236}">
              <a16:creationId xmlns:a16="http://schemas.microsoft.com/office/drawing/2014/main" id="{2E946A7E-FEB7-4295-9F93-E55B069F9F52}"/>
            </a:ext>
          </a:extLst>
        </xdr:cNvPr>
        <xdr:cNvCxnSpPr/>
      </xdr:nvCxnSpPr>
      <xdr:spPr>
        <a:xfrm flipV="1">
          <a:off x="8496300" y="14447520"/>
          <a:ext cx="7239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152654</xdr:rowOff>
    </xdr:from>
    <xdr:to>
      <xdr:col>46</xdr:col>
      <xdr:colOff>38100</xdr:colOff>
      <xdr:row>86</xdr:row>
      <xdr:rowOff>82804</xdr:rowOff>
    </xdr:to>
    <xdr:sp macro="" textlink="">
      <xdr:nvSpPr>
        <xdr:cNvPr id="365" name="楕円 364">
          <a:extLst>
            <a:ext uri="{FF2B5EF4-FFF2-40B4-BE49-F238E27FC236}">
              <a16:creationId xmlns:a16="http://schemas.microsoft.com/office/drawing/2014/main" id="{108DD415-BF7B-418C-BBFB-FDBB1E389E95}"/>
            </a:ext>
          </a:extLst>
        </xdr:cNvPr>
        <xdr:cNvSpPr/>
      </xdr:nvSpPr>
      <xdr:spPr>
        <a:xfrm>
          <a:off x="7670800" y="144020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31051</xdr:rowOff>
    </xdr:from>
    <xdr:to>
      <xdr:col>50</xdr:col>
      <xdr:colOff>114300</xdr:colOff>
      <xdr:row>86</xdr:row>
      <xdr:rowOff>32004</xdr:rowOff>
    </xdr:to>
    <xdr:cxnSp macro="">
      <xdr:nvCxnSpPr>
        <xdr:cNvPr id="366" name="直線コネクタ 365">
          <a:extLst>
            <a:ext uri="{FF2B5EF4-FFF2-40B4-BE49-F238E27FC236}">
              <a16:creationId xmlns:a16="http://schemas.microsoft.com/office/drawing/2014/main" id="{8BCE3092-94CF-4176-92A8-D2598644EE80}"/>
            </a:ext>
          </a:extLst>
        </xdr:cNvPr>
        <xdr:cNvCxnSpPr/>
      </xdr:nvCxnSpPr>
      <xdr:spPr>
        <a:xfrm flipV="1">
          <a:off x="7713980" y="14448091"/>
          <a:ext cx="78232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156274</xdr:rowOff>
    </xdr:from>
    <xdr:to>
      <xdr:col>41</xdr:col>
      <xdr:colOff>101600</xdr:colOff>
      <xdr:row>86</xdr:row>
      <xdr:rowOff>86424</xdr:rowOff>
    </xdr:to>
    <xdr:sp macro="" textlink="">
      <xdr:nvSpPr>
        <xdr:cNvPr id="367" name="楕円 366">
          <a:extLst>
            <a:ext uri="{FF2B5EF4-FFF2-40B4-BE49-F238E27FC236}">
              <a16:creationId xmlns:a16="http://schemas.microsoft.com/office/drawing/2014/main" id="{9557A733-4F9E-44F1-9A2F-A3CB891B6BC9}"/>
            </a:ext>
          </a:extLst>
        </xdr:cNvPr>
        <xdr:cNvSpPr/>
      </xdr:nvSpPr>
      <xdr:spPr>
        <a:xfrm>
          <a:off x="6873240" y="144056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32004</xdr:rowOff>
    </xdr:from>
    <xdr:to>
      <xdr:col>45</xdr:col>
      <xdr:colOff>177800</xdr:colOff>
      <xdr:row>86</xdr:row>
      <xdr:rowOff>35624</xdr:rowOff>
    </xdr:to>
    <xdr:cxnSp macro="">
      <xdr:nvCxnSpPr>
        <xdr:cNvPr id="368" name="直線コネクタ 367">
          <a:extLst>
            <a:ext uri="{FF2B5EF4-FFF2-40B4-BE49-F238E27FC236}">
              <a16:creationId xmlns:a16="http://schemas.microsoft.com/office/drawing/2014/main" id="{31CB27D3-CBCC-4A00-A723-626E4ED35610}"/>
            </a:ext>
          </a:extLst>
        </xdr:cNvPr>
        <xdr:cNvCxnSpPr/>
      </xdr:nvCxnSpPr>
      <xdr:spPr>
        <a:xfrm flipV="1">
          <a:off x="6924040" y="14449044"/>
          <a:ext cx="78994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155893</xdr:rowOff>
    </xdr:from>
    <xdr:to>
      <xdr:col>36</xdr:col>
      <xdr:colOff>165100</xdr:colOff>
      <xdr:row>86</xdr:row>
      <xdr:rowOff>86043</xdr:rowOff>
    </xdr:to>
    <xdr:sp macro="" textlink="">
      <xdr:nvSpPr>
        <xdr:cNvPr id="369" name="楕円 368">
          <a:extLst>
            <a:ext uri="{FF2B5EF4-FFF2-40B4-BE49-F238E27FC236}">
              <a16:creationId xmlns:a16="http://schemas.microsoft.com/office/drawing/2014/main" id="{EB895F44-8EE3-47C8-8870-0015122B7F3E}"/>
            </a:ext>
          </a:extLst>
        </xdr:cNvPr>
        <xdr:cNvSpPr/>
      </xdr:nvSpPr>
      <xdr:spPr>
        <a:xfrm>
          <a:off x="6098540" y="144052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35243</xdr:rowOff>
    </xdr:from>
    <xdr:to>
      <xdr:col>41</xdr:col>
      <xdr:colOff>50800</xdr:colOff>
      <xdr:row>86</xdr:row>
      <xdr:rowOff>35624</xdr:rowOff>
    </xdr:to>
    <xdr:cxnSp macro="">
      <xdr:nvCxnSpPr>
        <xdr:cNvPr id="370" name="直線コネクタ 369">
          <a:extLst>
            <a:ext uri="{FF2B5EF4-FFF2-40B4-BE49-F238E27FC236}">
              <a16:creationId xmlns:a16="http://schemas.microsoft.com/office/drawing/2014/main" id="{318BD9E8-787C-4167-A863-2452D885115F}"/>
            </a:ext>
          </a:extLst>
        </xdr:cNvPr>
        <xdr:cNvCxnSpPr/>
      </xdr:nvCxnSpPr>
      <xdr:spPr>
        <a:xfrm>
          <a:off x="6149340" y="14452283"/>
          <a:ext cx="7747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59013DD9-D77E-4EA0-ABB4-593134477B45}"/>
            </a:ext>
          </a:extLst>
        </xdr:cNvPr>
        <xdr:cNvSpPr txBox="1"/>
      </xdr:nvSpPr>
      <xdr:spPr>
        <a:xfrm>
          <a:off x="8271587" y="13993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224ABAB1-DDD8-43E7-A2F8-3BF7B19514E4}"/>
            </a:ext>
          </a:extLst>
        </xdr:cNvPr>
        <xdr:cNvSpPr txBox="1"/>
      </xdr:nvSpPr>
      <xdr:spPr>
        <a:xfrm>
          <a:off x="7509587" y="1400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5C1F29F7-514B-44C7-80B2-3E14DBE8C3D3}"/>
            </a:ext>
          </a:extLst>
        </xdr:cNvPr>
        <xdr:cNvSpPr txBox="1"/>
      </xdr:nvSpPr>
      <xdr:spPr>
        <a:xfrm>
          <a:off x="6712027" y="1400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10894BFD-7EDC-467A-9D48-D1F1D4CD4CEE}"/>
            </a:ext>
          </a:extLst>
        </xdr:cNvPr>
        <xdr:cNvSpPr txBox="1"/>
      </xdr:nvSpPr>
      <xdr:spPr>
        <a:xfrm>
          <a:off x="5937327" y="13993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72978</xdr:rowOff>
    </xdr:from>
    <xdr:ext cx="469744" cy="259045"/>
    <xdr:sp macro="" textlink="">
      <xdr:nvSpPr>
        <xdr:cNvPr id="375" name="n_1mainValue【公営住宅】&#10;一人当たり面積">
          <a:extLst>
            <a:ext uri="{FF2B5EF4-FFF2-40B4-BE49-F238E27FC236}">
              <a16:creationId xmlns:a16="http://schemas.microsoft.com/office/drawing/2014/main" id="{D4CE103E-FF22-4DA4-BF21-DD1F137B307F}"/>
            </a:ext>
          </a:extLst>
        </xdr:cNvPr>
        <xdr:cNvSpPr txBox="1"/>
      </xdr:nvSpPr>
      <xdr:spPr>
        <a:xfrm>
          <a:off x="8271587" y="14490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73931</xdr:rowOff>
    </xdr:from>
    <xdr:ext cx="469744" cy="259045"/>
    <xdr:sp macro="" textlink="">
      <xdr:nvSpPr>
        <xdr:cNvPr id="376" name="n_2mainValue【公営住宅】&#10;一人当たり面積">
          <a:extLst>
            <a:ext uri="{FF2B5EF4-FFF2-40B4-BE49-F238E27FC236}">
              <a16:creationId xmlns:a16="http://schemas.microsoft.com/office/drawing/2014/main" id="{7E87F429-80DC-44A8-A959-8D3A458DCCFD}"/>
            </a:ext>
          </a:extLst>
        </xdr:cNvPr>
        <xdr:cNvSpPr txBox="1"/>
      </xdr:nvSpPr>
      <xdr:spPr>
        <a:xfrm>
          <a:off x="7509587" y="1449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77551</xdr:rowOff>
    </xdr:from>
    <xdr:ext cx="469744" cy="259045"/>
    <xdr:sp macro="" textlink="">
      <xdr:nvSpPr>
        <xdr:cNvPr id="377" name="n_3mainValue【公営住宅】&#10;一人当たり面積">
          <a:extLst>
            <a:ext uri="{FF2B5EF4-FFF2-40B4-BE49-F238E27FC236}">
              <a16:creationId xmlns:a16="http://schemas.microsoft.com/office/drawing/2014/main" id="{26071D9F-0BD1-48CD-A150-234101157B19}"/>
            </a:ext>
          </a:extLst>
        </xdr:cNvPr>
        <xdr:cNvSpPr txBox="1"/>
      </xdr:nvSpPr>
      <xdr:spPr>
        <a:xfrm>
          <a:off x="6712027" y="14494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77170</xdr:rowOff>
    </xdr:from>
    <xdr:ext cx="469744" cy="259045"/>
    <xdr:sp macro="" textlink="">
      <xdr:nvSpPr>
        <xdr:cNvPr id="378" name="n_4mainValue【公営住宅】&#10;一人当たり面積">
          <a:extLst>
            <a:ext uri="{FF2B5EF4-FFF2-40B4-BE49-F238E27FC236}">
              <a16:creationId xmlns:a16="http://schemas.microsoft.com/office/drawing/2014/main" id="{50EE4675-E597-413A-B2F5-053AE42DE5F1}"/>
            </a:ext>
          </a:extLst>
        </xdr:cNvPr>
        <xdr:cNvSpPr txBox="1"/>
      </xdr:nvSpPr>
      <xdr:spPr>
        <a:xfrm>
          <a:off x="5937327" y="14494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27E27CE0-8F15-4B31-9308-E317281C478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DB1BD9E8-DA94-4852-9DBA-A1035E3DEB8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810AB0E8-66ED-4F18-8225-947D6B51D77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BE454704-0889-46F4-9DE7-5272BC87295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25F897E-6B65-45F5-BC44-554454BDDAB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4230B456-3F2F-45F7-BDAD-2F83944BD58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515341A-E38F-4505-A786-5AA555EBEA8A}"/>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12B0FF3A-2DBD-4F42-AFC2-3B396BF3580F}"/>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2797C975-B991-465E-AB97-EEA9EDC3F87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3C1DB604-F0CF-4125-982D-D9A00DC0CE99}"/>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C00EEE24-EE79-4579-9331-3956753CABF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63CF6046-7C90-4E4A-BBAB-5011E748FE76}"/>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4234C416-F53C-4386-A1C7-BCE2557D7D49}"/>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95E6963E-6A4A-4F22-ABCD-EF0AA15F9BA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8F019BAB-C683-486A-8692-2D318941FE5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7DA01918-33F6-4EE7-A12A-1456D15DE7F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A605D5E4-6B00-467C-BF6C-24E90637335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703D18DA-66C5-4C95-ACE4-E9F8807B8E5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277654DA-BB2F-4692-B9A1-4E6B2D106C4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33E9EFE7-ED73-46FF-8DA0-C4476414B95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40678424-E1A4-4A25-B5B3-E1A947E90FBF}"/>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3FB70E1B-7959-4A66-8D44-7652927E11C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699744C6-3B86-4BA6-8B2F-F3222023CDE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714481D2-5AEC-4B92-9CBC-1E2B0465A7B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F63DC65E-7C9B-4447-9020-A0ECB5E16A4A}"/>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AF8A1665-292F-489B-978D-52ACE83F8BA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15548708-16C4-4C1C-B5F9-CD313BA37275}"/>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79169B8C-0682-4D14-BE9C-3D81D9D202D3}"/>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91539562-7E56-4625-BBC8-B1CA2E97DFFD}"/>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5B8FB4B2-6A50-4999-8ED6-3D5AE5272245}"/>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CA39B760-7716-4F78-B22D-F67F5A18F768}"/>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C58F4985-7312-4491-8790-384AA58427EE}"/>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92BB9E02-CD14-4255-B307-025A17E59BF2}"/>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48B2C57E-87B6-4E18-A3F5-3022B4D379DD}"/>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B3DE2CA8-DB17-45DC-8EFB-647D1B2BAEA3}"/>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5E5A780F-AABA-4F37-82F0-1752D0EF9617}"/>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529349BD-ED47-40D7-A3AB-C9B68FFDB4FF}"/>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4DEDA279-5484-42B9-AFC3-3F710C2E8926}"/>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971DF725-B82C-47A3-9942-5E26BBF5C089}"/>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A5189E0E-2543-4F77-B03C-41281F64E3D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412E5292-7094-423C-8A76-0D2ABD7B2DFB}"/>
            </a:ext>
          </a:extLst>
        </xdr:cNvPr>
        <xdr:cNvCxnSpPr/>
      </xdr:nvCxnSpPr>
      <xdr:spPr>
        <a:xfrm flipV="1">
          <a:off x="14375764" y="550735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9677BC49-EDDD-48CA-90A5-72D99E26E9D5}"/>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61DEDE9D-0C65-43ED-A085-4F116ED5C09E}"/>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16344B11-766B-4EAE-B39C-A1A94D0DF9D7}"/>
            </a:ext>
          </a:extLst>
        </xdr:cNvPr>
        <xdr:cNvSpPr txBox="1"/>
      </xdr:nvSpPr>
      <xdr:spPr>
        <a:xfrm>
          <a:off x="14414500" y="5286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495A2949-0431-45D4-B971-11CA461360EC}"/>
            </a:ext>
          </a:extLst>
        </xdr:cNvPr>
        <xdr:cNvCxnSpPr/>
      </xdr:nvCxnSpPr>
      <xdr:spPr>
        <a:xfrm>
          <a:off x="14287500" y="5507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10665671-539D-4878-89DB-892437984058}"/>
            </a:ext>
          </a:extLst>
        </xdr:cNvPr>
        <xdr:cNvSpPr txBox="1"/>
      </xdr:nvSpPr>
      <xdr:spPr>
        <a:xfrm>
          <a:off x="144145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D8744879-0D8C-4180-9972-C8A0AB439E84}"/>
            </a:ext>
          </a:extLst>
        </xdr:cNvPr>
        <xdr:cNvSpPr/>
      </xdr:nvSpPr>
      <xdr:spPr>
        <a:xfrm>
          <a:off x="14325600" y="62452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A4A4FC0D-510A-4CC4-B113-2770ECB4BB76}"/>
            </a:ext>
          </a:extLst>
        </xdr:cNvPr>
        <xdr:cNvSpPr/>
      </xdr:nvSpPr>
      <xdr:spPr>
        <a:xfrm>
          <a:off x="1357884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4C4C6A0C-F060-469C-97C6-CBB7177D0D11}"/>
            </a:ext>
          </a:extLst>
        </xdr:cNvPr>
        <xdr:cNvSpPr/>
      </xdr:nvSpPr>
      <xdr:spPr>
        <a:xfrm>
          <a:off x="1280414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4D63BEF2-597D-4F9F-81B5-E37A9308E022}"/>
            </a:ext>
          </a:extLst>
        </xdr:cNvPr>
        <xdr:cNvSpPr/>
      </xdr:nvSpPr>
      <xdr:spPr>
        <a:xfrm>
          <a:off x="12029440" y="6273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a:extLst>
            <a:ext uri="{FF2B5EF4-FFF2-40B4-BE49-F238E27FC236}">
              <a16:creationId xmlns:a16="http://schemas.microsoft.com/office/drawing/2014/main" id="{59B14D1A-5457-48C8-9BCB-24631AF9DA78}"/>
            </a:ext>
          </a:extLst>
        </xdr:cNvPr>
        <xdr:cNvSpPr/>
      </xdr:nvSpPr>
      <xdr:spPr>
        <a:xfrm>
          <a:off x="11231880" y="624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766AB3B-4A14-4649-A94D-CB5E4100C277}"/>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63FFA7D-909D-4228-B223-7C06FA967895}"/>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788469EC-5A69-4AF4-84AD-65CD3796672A}"/>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3B6479F-E289-4D43-8A5D-F8FFB1E14CD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1B8BD2C-B1F4-4E10-AD76-A1AA0EC92F8C}"/>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27305</xdr:rowOff>
    </xdr:from>
    <xdr:to>
      <xdr:col>85</xdr:col>
      <xdr:colOff>177800</xdr:colOff>
      <xdr:row>40</xdr:row>
      <xdr:rowOff>128905</xdr:rowOff>
    </xdr:to>
    <xdr:sp macro="" textlink="">
      <xdr:nvSpPr>
        <xdr:cNvPr id="435" name="楕円 434">
          <a:extLst>
            <a:ext uri="{FF2B5EF4-FFF2-40B4-BE49-F238E27FC236}">
              <a16:creationId xmlns:a16="http://schemas.microsoft.com/office/drawing/2014/main" id="{7E5BD6BA-7877-4480-AE9B-CFA7CE86A600}"/>
            </a:ext>
          </a:extLst>
        </xdr:cNvPr>
        <xdr:cNvSpPr/>
      </xdr:nvSpPr>
      <xdr:spPr>
        <a:xfrm>
          <a:off x="14325600" y="673290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5732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B747F422-6BFC-4993-ADBD-E16FC00E9FD6}"/>
            </a:ext>
          </a:extLst>
        </xdr:cNvPr>
        <xdr:cNvSpPr txBox="1"/>
      </xdr:nvSpPr>
      <xdr:spPr>
        <a:xfrm>
          <a:off x="14414500"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635</xdr:rowOff>
    </xdr:from>
    <xdr:to>
      <xdr:col>81</xdr:col>
      <xdr:colOff>101600</xdr:colOff>
      <xdr:row>40</xdr:row>
      <xdr:rowOff>102235</xdr:rowOff>
    </xdr:to>
    <xdr:sp macro="" textlink="">
      <xdr:nvSpPr>
        <xdr:cNvPr id="437" name="楕円 436">
          <a:extLst>
            <a:ext uri="{FF2B5EF4-FFF2-40B4-BE49-F238E27FC236}">
              <a16:creationId xmlns:a16="http://schemas.microsoft.com/office/drawing/2014/main" id="{6161F2BF-567C-4D19-AF89-7D0CA5BD9C50}"/>
            </a:ext>
          </a:extLst>
        </xdr:cNvPr>
        <xdr:cNvSpPr/>
      </xdr:nvSpPr>
      <xdr:spPr>
        <a:xfrm>
          <a:off x="1357884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51435</xdr:rowOff>
    </xdr:from>
    <xdr:to>
      <xdr:col>85</xdr:col>
      <xdr:colOff>127000</xdr:colOff>
      <xdr:row>40</xdr:row>
      <xdr:rowOff>78105</xdr:rowOff>
    </xdr:to>
    <xdr:cxnSp macro="">
      <xdr:nvCxnSpPr>
        <xdr:cNvPr id="438" name="直線コネクタ 437">
          <a:extLst>
            <a:ext uri="{FF2B5EF4-FFF2-40B4-BE49-F238E27FC236}">
              <a16:creationId xmlns:a16="http://schemas.microsoft.com/office/drawing/2014/main" id="{4B39A2F5-A8BB-45BD-A561-69B254A666C4}"/>
            </a:ext>
          </a:extLst>
        </xdr:cNvPr>
        <xdr:cNvCxnSpPr/>
      </xdr:nvCxnSpPr>
      <xdr:spPr>
        <a:xfrm>
          <a:off x="13629640" y="6757035"/>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132080</xdr:rowOff>
    </xdr:from>
    <xdr:to>
      <xdr:col>76</xdr:col>
      <xdr:colOff>165100</xdr:colOff>
      <xdr:row>40</xdr:row>
      <xdr:rowOff>62230</xdr:rowOff>
    </xdr:to>
    <xdr:sp macro="" textlink="">
      <xdr:nvSpPr>
        <xdr:cNvPr id="439" name="楕円 438">
          <a:extLst>
            <a:ext uri="{FF2B5EF4-FFF2-40B4-BE49-F238E27FC236}">
              <a16:creationId xmlns:a16="http://schemas.microsoft.com/office/drawing/2014/main" id="{6A8E077E-8FF8-4B44-A55A-A69C37D7BD69}"/>
            </a:ext>
          </a:extLst>
        </xdr:cNvPr>
        <xdr:cNvSpPr/>
      </xdr:nvSpPr>
      <xdr:spPr>
        <a:xfrm>
          <a:off x="12804140" y="6670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11430</xdr:rowOff>
    </xdr:from>
    <xdr:to>
      <xdr:col>81</xdr:col>
      <xdr:colOff>50800</xdr:colOff>
      <xdr:row>40</xdr:row>
      <xdr:rowOff>51435</xdr:rowOff>
    </xdr:to>
    <xdr:cxnSp macro="">
      <xdr:nvCxnSpPr>
        <xdr:cNvPr id="440" name="直線コネクタ 439">
          <a:extLst>
            <a:ext uri="{FF2B5EF4-FFF2-40B4-BE49-F238E27FC236}">
              <a16:creationId xmlns:a16="http://schemas.microsoft.com/office/drawing/2014/main" id="{8F93BF40-93E4-4BCB-A9AD-997D3E3C38F6}"/>
            </a:ext>
          </a:extLst>
        </xdr:cNvPr>
        <xdr:cNvCxnSpPr/>
      </xdr:nvCxnSpPr>
      <xdr:spPr>
        <a:xfrm>
          <a:off x="12854940" y="6717030"/>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124460</xdr:rowOff>
    </xdr:from>
    <xdr:to>
      <xdr:col>72</xdr:col>
      <xdr:colOff>38100</xdr:colOff>
      <xdr:row>40</xdr:row>
      <xdr:rowOff>54610</xdr:rowOff>
    </xdr:to>
    <xdr:sp macro="" textlink="">
      <xdr:nvSpPr>
        <xdr:cNvPr id="441" name="楕円 440">
          <a:extLst>
            <a:ext uri="{FF2B5EF4-FFF2-40B4-BE49-F238E27FC236}">
              <a16:creationId xmlns:a16="http://schemas.microsoft.com/office/drawing/2014/main" id="{913095EB-BC9E-474F-9F08-AE81344B2788}"/>
            </a:ext>
          </a:extLst>
        </xdr:cNvPr>
        <xdr:cNvSpPr/>
      </xdr:nvSpPr>
      <xdr:spPr>
        <a:xfrm>
          <a:off x="12029440" y="6662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3810</xdr:rowOff>
    </xdr:from>
    <xdr:to>
      <xdr:col>76</xdr:col>
      <xdr:colOff>114300</xdr:colOff>
      <xdr:row>40</xdr:row>
      <xdr:rowOff>11430</xdr:rowOff>
    </xdr:to>
    <xdr:cxnSp macro="">
      <xdr:nvCxnSpPr>
        <xdr:cNvPr id="442" name="直線コネクタ 441">
          <a:extLst>
            <a:ext uri="{FF2B5EF4-FFF2-40B4-BE49-F238E27FC236}">
              <a16:creationId xmlns:a16="http://schemas.microsoft.com/office/drawing/2014/main" id="{CA85E9FD-1643-4EE7-ABAB-DAE577B9A658}"/>
            </a:ext>
          </a:extLst>
        </xdr:cNvPr>
        <xdr:cNvCxnSpPr/>
      </xdr:nvCxnSpPr>
      <xdr:spPr>
        <a:xfrm>
          <a:off x="12072620" y="670941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74930</xdr:rowOff>
    </xdr:from>
    <xdr:to>
      <xdr:col>67</xdr:col>
      <xdr:colOff>101600</xdr:colOff>
      <xdr:row>40</xdr:row>
      <xdr:rowOff>5080</xdr:rowOff>
    </xdr:to>
    <xdr:sp macro="" textlink="">
      <xdr:nvSpPr>
        <xdr:cNvPr id="443" name="楕円 442">
          <a:extLst>
            <a:ext uri="{FF2B5EF4-FFF2-40B4-BE49-F238E27FC236}">
              <a16:creationId xmlns:a16="http://schemas.microsoft.com/office/drawing/2014/main" id="{6545E141-70CB-4349-B0D8-078B47059EF6}"/>
            </a:ext>
          </a:extLst>
        </xdr:cNvPr>
        <xdr:cNvSpPr/>
      </xdr:nvSpPr>
      <xdr:spPr>
        <a:xfrm>
          <a:off x="11231880" y="6612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125730</xdr:rowOff>
    </xdr:from>
    <xdr:to>
      <xdr:col>71</xdr:col>
      <xdr:colOff>177800</xdr:colOff>
      <xdr:row>40</xdr:row>
      <xdr:rowOff>3810</xdr:rowOff>
    </xdr:to>
    <xdr:cxnSp macro="">
      <xdr:nvCxnSpPr>
        <xdr:cNvPr id="444" name="直線コネクタ 443">
          <a:extLst>
            <a:ext uri="{FF2B5EF4-FFF2-40B4-BE49-F238E27FC236}">
              <a16:creationId xmlns:a16="http://schemas.microsoft.com/office/drawing/2014/main" id="{1E649F9A-D83D-4AD4-B71D-FC207ECC8B58}"/>
            </a:ext>
          </a:extLst>
        </xdr:cNvPr>
        <xdr:cNvCxnSpPr/>
      </xdr:nvCxnSpPr>
      <xdr:spPr>
        <a:xfrm>
          <a:off x="11282680" y="6663690"/>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4AA355F0-EDBF-4451-9F16-7219555290EF}"/>
            </a:ext>
          </a:extLst>
        </xdr:cNvPr>
        <xdr:cNvSpPr txBox="1"/>
      </xdr:nvSpPr>
      <xdr:spPr>
        <a:xfrm>
          <a:off x="134372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FC9F8DF9-9B67-4753-857B-F8A0DBC2F64F}"/>
            </a:ext>
          </a:extLst>
        </xdr:cNvPr>
        <xdr:cNvSpPr txBox="1"/>
      </xdr:nvSpPr>
      <xdr:spPr>
        <a:xfrm>
          <a:off x="126752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54E6014-E5DB-4E62-BFE8-0F5DFF12F6A3}"/>
            </a:ext>
          </a:extLst>
        </xdr:cNvPr>
        <xdr:cNvSpPr txBox="1"/>
      </xdr:nvSpPr>
      <xdr:spPr>
        <a:xfrm>
          <a:off x="119005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AE0C896A-0721-4272-8304-6DF08EB30CE2}"/>
            </a:ext>
          </a:extLst>
        </xdr:cNvPr>
        <xdr:cNvSpPr txBox="1"/>
      </xdr:nvSpPr>
      <xdr:spPr>
        <a:xfrm>
          <a:off x="1110298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93362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2C52F55E-9967-4BD5-A0AF-D76E81D00FE5}"/>
            </a:ext>
          </a:extLst>
        </xdr:cNvPr>
        <xdr:cNvSpPr txBox="1"/>
      </xdr:nvSpPr>
      <xdr:spPr>
        <a:xfrm>
          <a:off x="13437244" y="679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53357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A5027BD1-DE71-4047-A4C1-E1305BD0EEFD}"/>
            </a:ext>
          </a:extLst>
        </xdr:cNvPr>
        <xdr:cNvSpPr txBox="1"/>
      </xdr:nvSpPr>
      <xdr:spPr>
        <a:xfrm>
          <a:off x="126752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45737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C1A049A0-63D9-4818-B8FC-6185F5E3E6A3}"/>
            </a:ext>
          </a:extLst>
        </xdr:cNvPr>
        <xdr:cNvSpPr txBox="1"/>
      </xdr:nvSpPr>
      <xdr:spPr>
        <a:xfrm>
          <a:off x="11900544" y="675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167657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F321ED9F-B778-4D95-8D21-93D93CB99ED5}"/>
            </a:ext>
          </a:extLst>
        </xdr:cNvPr>
        <xdr:cNvSpPr txBox="1"/>
      </xdr:nvSpPr>
      <xdr:spPr>
        <a:xfrm>
          <a:off x="1110298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BE43D56C-59C6-4C92-95EB-4186EA0B0F7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4CC71F44-EEEF-45D2-9059-CE71027D0C0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98326D03-0B66-404E-BDC7-6E3ECD1E0CFF}"/>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5C981108-2217-4D79-8E20-F2C7FF76F8A9}"/>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5AD2EFC6-0B3D-4A54-ACA6-339299AF0DB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3ABA6577-F329-4061-94D9-696CFE13403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AC2B4180-5BF0-4E44-8A21-204F819731D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81078743-FA14-48A5-9E95-49741B3A9BB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8D3534A6-B772-41F6-94C5-96C856908B65}"/>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7771D6C9-754A-4529-B332-C2FA87B5829E}"/>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4158788F-6418-4720-A446-0FA514CFFE5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356F6DF1-FFB9-46A1-8951-99D397890EE0}"/>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2B773895-5052-40CB-BF84-C792B9CA47FD}"/>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13386BE9-6D53-432D-BD20-40E87B6E756D}"/>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B44FD08E-CB3E-4705-B656-1C33A6D3EEE2}"/>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577196AF-E76F-4BC0-8F78-BE16238A1A21}"/>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35DFE4B1-7325-4385-8AD5-FB7A25EE6499}"/>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64C8B5BA-6686-49BD-88B9-3E302478F3A9}"/>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2EA9228-777D-4AE3-8FC7-C8AA5AC9987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50FAAD82-6B4F-4CCE-AC08-890E0A59CA08}"/>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836511F0-0F5D-417A-A356-CD31C3532C8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F85AE1D0-C015-4EBF-82C4-343F03B714D9}"/>
            </a:ext>
          </a:extLst>
        </xdr:cNvPr>
        <xdr:cNvCxnSpPr/>
      </xdr:nvCxnSpPr>
      <xdr:spPr>
        <a:xfrm flipV="1">
          <a:off x="19509104" y="5757672"/>
          <a:ext cx="0" cy="1198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1B17195F-ECC1-4433-A254-D846FD646815}"/>
            </a:ext>
          </a:extLst>
        </xdr:cNvPr>
        <xdr:cNvSpPr txBox="1"/>
      </xdr:nvSpPr>
      <xdr:spPr>
        <a:xfrm>
          <a:off x="19547840" y="696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80057FCC-037A-4988-A9DC-FB6997B147B3}"/>
            </a:ext>
          </a:extLst>
        </xdr:cNvPr>
        <xdr:cNvCxnSpPr/>
      </xdr:nvCxnSpPr>
      <xdr:spPr>
        <a:xfrm>
          <a:off x="1944370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D553406E-C5EF-448D-851F-0E87C0C56257}"/>
            </a:ext>
          </a:extLst>
        </xdr:cNvPr>
        <xdr:cNvSpPr txBox="1"/>
      </xdr:nvSpPr>
      <xdr:spPr>
        <a:xfrm>
          <a:off x="19547840" y="553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FA0CD2AF-AB44-4B9D-9852-ED207222C6B2}"/>
            </a:ext>
          </a:extLst>
        </xdr:cNvPr>
        <xdr:cNvCxnSpPr/>
      </xdr:nvCxnSpPr>
      <xdr:spPr>
        <a:xfrm>
          <a:off x="19443700" y="57576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81B00A3F-C273-4EDE-8F67-E24EB0B42AB2}"/>
            </a:ext>
          </a:extLst>
        </xdr:cNvPr>
        <xdr:cNvSpPr txBox="1"/>
      </xdr:nvSpPr>
      <xdr:spPr>
        <a:xfrm>
          <a:off x="19547840" y="6296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77901562-D1D3-4459-84D5-F5EEBAC996D8}"/>
            </a:ext>
          </a:extLst>
        </xdr:cNvPr>
        <xdr:cNvSpPr/>
      </xdr:nvSpPr>
      <xdr:spPr>
        <a:xfrm>
          <a:off x="19458940" y="644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96824834-B206-4CBA-925C-CDF294ABB19D}"/>
            </a:ext>
          </a:extLst>
        </xdr:cNvPr>
        <xdr:cNvSpPr/>
      </xdr:nvSpPr>
      <xdr:spPr>
        <a:xfrm>
          <a:off x="18735040" y="64574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C1D2E8A6-ADC0-4094-95D9-02F655297F8A}"/>
            </a:ext>
          </a:extLst>
        </xdr:cNvPr>
        <xdr:cNvSpPr/>
      </xdr:nvSpPr>
      <xdr:spPr>
        <a:xfrm>
          <a:off x="17937480" y="64551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5FC86846-A783-4239-BD44-451B6CA60648}"/>
            </a:ext>
          </a:extLst>
        </xdr:cNvPr>
        <xdr:cNvSpPr/>
      </xdr:nvSpPr>
      <xdr:spPr>
        <a:xfrm>
          <a:off x="17162780" y="64574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a:extLst>
            <a:ext uri="{FF2B5EF4-FFF2-40B4-BE49-F238E27FC236}">
              <a16:creationId xmlns:a16="http://schemas.microsoft.com/office/drawing/2014/main" id="{1EB140BE-38F4-48B7-BDE2-47622896B803}"/>
            </a:ext>
          </a:extLst>
        </xdr:cNvPr>
        <xdr:cNvSpPr/>
      </xdr:nvSpPr>
      <xdr:spPr>
        <a:xfrm>
          <a:off x="16388080" y="648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EE63CE1-6DA5-4EDD-AD58-0D56E210FB0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E9A4D67-1468-4316-9CFD-60AFD398245D}"/>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F83FB1A-9D6B-4C70-A4EF-7AFCD1D6F67D}"/>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6BF50FB7-B9A9-480B-AF13-A74A0324FBF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3E9D598E-84F9-4403-A3C3-37E06D7C133E}"/>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164846</xdr:rowOff>
    </xdr:from>
    <xdr:to>
      <xdr:col>116</xdr:col>
      <xdr:colOff>114300</xdr:colOff>
      <xdr:row>39</xdr:row>
      <xdr:rowOff>94996</xdr:rowOff>
    </xdr:to>
    <xdr:sp macro="" textlink="">
      <xdr:nvSpPr>
        <xdr:cNvPr id="490" name="楕円 489">
          <a:extLst>
            <a:ext uri="{FF2B5EF4-FFF2-40B4-BE49-F238E27FC236}">
              <a16:creationId xmlns:a16="http://schemas.microsoft.com/office/drawing/2014/main" id="{D2764116-7388-4668-A480-D902F8CA5A6C}"/>
            </a:ext>
          </a:extLst>
        </xdr:cNvPr>
        <xdr:cNvSpPr/>
      </xdr:nvSpPr>
      <xdr:spPr>
        <a:xfrm>
          <a:off x="19458940" y="65351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143273</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839767CD-5292-4DEB-B2A7-053616062D97}"/>
            </a:ext>
          </a:extLst>
        </xdr:cNvPr>
        <xdr:cNvSpPr txBox="1"/>
      </xdr:nvSpPr>
      <xdr:spPr>
        <a:xfrm>
          <a:off x="19547840" y="651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167132</xdr:rowOff>
    </xdr:from>
    <xdr:to>
      <xdr:col>112</xdr:col>
      <xdr:colOff>38100</xdr:colOff>
      <xdr:row>39</xdr:row>
      <xdr:rowOff>97282</xdr:rowOff>
    </xdr:to>
    <xdr:sp macro="" textlink="">
      <xdr:nvSpPr>
        <xdr:cNvPr id="492" name="楕円 491">
          <a:extLst>
            <a:ext uri="{FF2B5EF4-FFF2-40B4-BE49-F238E27FC236}">
              <a16:creationId xmlns:a16="http://schemas.microsoft.com/office/drawing/2014/main" id="{6A5CD2CC-A3A2-4992-822E-6C2ED25F43E9}"/>
            </a:ext>
          </a:extLst>
        </xdr:cNvPr>
        <xdr:cNvSpPr/>
      </xdr:nvSpPr>
      <xdr:spPr>
        <a:xfrm>
          <a:off x="18735040" y="65374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44196</xdr:rowOff>
    </xdr:from>
    <xdr:to>
      <xdr:col>116</xdr:col>
      <xdr:colOff>63500</xdr:colOff>
      <xdr:row>39</xdr:row>
      <xdr:rowOff>46482</xdr:rowOff>
    </xdr:to>
    <xdr:cxnSp macro="">
      <xdr:nvCxnSpPr>
        <xdr:cNvPr id="493" name="直線コネクタ 492">
          <a:extLst>
            <a:ext uri="{FF2B5EF4-FFF2-40B4-BE49-F238E27FC236}">
              <a16:creationId xmlns:a16="http://schemas.microsoft.com/office/drawing/2014/main" id="{4AB901E3-9140-4388-9946-6063F5EDE81A}"/>
            </a:ext>
          </a:extLst>
        </xdr:cNvPr>
        <xdr:cNvCxnSpPr/>
      </xdr:nvCxnSpPr>
      <xdr:spPr>
        <a:xfrm flipV="1">
          <a:off x="18778220" y="6582156"/>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254</xdr:rowOff>
    </xdr:from>
    <xdr:to>
      <xdr:col>107</xdr:col>
      <xdr:colOff>101600</xdr:colOff>
      <xdr:row>39</xdr:row>
      <xdr:rowOff>101854</xdr:rowOff>
    </xdr:to>
    <xdr:sp macro="" textlink="">
      <xdr:nvSpPr>
        <xdr:cNvPr id="494" name="楕円 493">
          <a:extLst>
            <a:ext uri="{FF2B5EF4-FFF2-40B4-BE49-F238E27FC236}">
              <a16:creationId xmlns:a16="http://schemas.microsoft.com/office/drawing/2014/main" id="{D712CBC1-5B93-4BF1-9FED-FD5435AA7580}"/>
            </a:ext>
          </a:extLst>
        </xdr:cNvPr>
        <xdr:cNvSpPr/>
      </xdr:nvSpPr>
      <xdr:spPr>
        <a:xfrm>
          <a:off x="17937480" y="653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46482</xdr:rowOff>
    </xdr:from>
    <xdr:to>
      <xdr:col>111</xdr:col>
      <xdr:colOff>177800</xdr:colOff>
      <xdr:row>39</xdr:row>
      <xdr:rowOff>51054</xdr:rowOff>
    </xdr:to>
    <xdr:cxnSp macro="">
      <xdr:nvCxnSpPr>
        <xdr:cNvPr id="495" name="直線コネクタ 494">
          <a:extLst>
            <a:ext uri="{FF2B5EF4-FFF2-40B4-BE49-F238E27FC236}">
              <a16:creationId xmlns:a16="http://schemas.microsoft.com/office/drawing/2014/main" id="{0758C805-E2F1-4482-8EB1-DD21FB8A7C3F}"/>
            </a:ext>
          </a:extLst>
        </xdr:cNvPr>
        <xdr:cNvCxnSpPr/>
      </xdr:nvCxnSpPr>
      <xdr:spPr>
        <a:xfrm flipV="1">
          <a:off x="17988280" y="6584442"/>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89408</xdr:rowOff>
    </xdr:from>
    <xdr:to>
      <xdr:col>102</xdr:col>
      <xdr:colOff>165100</xdr:colOff>
      <xdr:row>40</xdr:row>
      <xdr:rowOff>19558</xdr:rowOff>
    </xdr:to>
    <xdr:sp macro="" textlink="">
      <xdr:nvSpPr>
        <xdr:cNvPr id="496" name="楕円 495">
          <a:extLst>
            <a:ext uri="{FF2B5EF4-FFF2-40B4-BE49-F238E27FC236}">
              <a16:creationId xmlns:a16="http://schemas.microsoft.com/office/drawing/2014/main" id="{54535F35-D1E4-4886-A2A8-A7E056E3E3DF}"/>
            </a:ext>
          </a:extLst>
        </xdr:cNvPr>
        <xdr:cNvSpPr/>
      </xdr:nvSpPr>
      <xdr:spPr>
        <a:xfrm>
          <a:off x="17162780" y="66273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51054</xdr:rowOff>
    </xdr:from>
    <xdr:to>
      <xdr:col>107</xdr:col>
      <xdr:colOff>50800</xdr:colOff>
      <xdr:row>39</xdr:row>
      <xdr:rowOff>140208</xdr:rowOff>
    </xdr:to>
    <xdr:cxnSp macro="">
      <xdr:nvCxnSpPr>
        <xdr:cNvPr id="497" name="直線コネクタ 496">
          <a:extLst>
            <a:ext uri="{FF2B5EF4-FFF2-40B4-BE49-F238E27FC236}">
              <a16:creationId xmlns:a16="http://schemas.microsoft.com/office/drawing/2014/main" id="{413AFDC5-3C61-47CE-9387-77E52C60EF68}"/>
            </a:ext>
          </a:extLst>
        </xdr:cNvPr>
        <xdr:cNvCxnSpPr/>
      </xdr:nvCxnSpPr>
      <xdr:spPr>
        <a:xfrm flipV="1">
          <a:off x="17213580" y="6589014"/>
          <a:ext cx="7747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93980</xdr:rowOff>
    </xdr:from>
    <xdr:to>
      <xdr:col>98</xdr:col>
      <xdr:colOff>38100</xdr:colOff>
      <xdr:row>40</xdr:row>
      <xdr:rowOff>24130</xdr:rowOff>
    </xdr:to>
    <xdr:sp macro="" textlink="">
      <xdr:nvSpPr>
        <xdr:cNvPr id="498" name="楕円 497">
          <a:extLst>
            <a:ext uri="{FF2B5EF4-FFF2-40B4-BE49-F238E27FC236}">
              <a16:creationId xmlns:a16="http://schemas.microsoft.com/office/drawing/2014/main" id="{AF1B4BA6-06A7-49E5-8767-596F70D966C5}"/>
            </a:ext>
          </a:extLst>
        </xdr:cNvPr>
        <xdr:cNvSpPr/>
      </xdr:nvSpPr>
      <xdr:spPr>
        <a:xfrm>
          <a:off x="16388080" y="66319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140208</xdr:rowOff>
    </xdr:from>
    <xdr:to>
      <xdr:col>102</xdr:col>
      <xdr:colOff>114300</xdr:colOff>
      <xdr:row>39</xdr:row>
      <xdr:rowOff>144780</xdr:rowOff>
    </xdr:to>
    <xdr:cxnSp macro="">
      <xdr:nvCxnSpPr>
        <xdr:cNvPr id="499" name="直線コネクタ 498">
          <a:extLst>
            <a:ext uri="{FF2B5EF4-FFF2-40B4-BE49-F238E27FC236}">
              <a16:creationId xmlns:a16="http://schemas.microsoft.com/office/drawing/2014/main" id="{1657E800-AD69-4376-8AF6-A26756A17DC2}"/>
            </a:ext>
          </a:extLst>
        </xdr:cNvPr>
        <xdr:cNvCxnSpPr/>
      </xdr:nvCxnSpPr>
      <xdr:spPr>
        <a:xfrm flipV="1">
          <a:off x="16431260" y="6678168"/>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38A5FEE1-1F10-4EB3-872E-686C85720DC4}"/>
            </a:ext>
          </a:extLst>
        </xdr:cNvPr>
        <xdr:cNvSpPr txBox="1"/>
      </xdr:nvSpPr>
      <xdr:spPr>
        <a:xfrm>
          <a:off x="18561127" y="623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6571B375-AC7B-45FA-9215-976B83B1A2D6}"/>
            </a:ext>
          </a:extLst>
        </xdr:cNvPr>
        <xdr:cNvSpPr txBox="1"/>
      </xdr:nvSpPr>
      <xdr:spPr>
        <a:xfrm>
          <a:off x="17776267" y="623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3FDA04FD-0F9C-4561-9C39-D9F8A8C289B0}"/>
            </a:ext>
          </a:extLst>
        </xdr:cNvPr>
        <xdr:cNvSpPr txBox="1"/>
      </xdr:nvSpPr>
      <xdr:spPr>
        <a:xfrm>
          <a:off x="17001567" y="623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2242A6C3-1398-481D-94F6-B3B2708F2D77}"/>
            </a:ext>
          </a:extLst>
        </xdr:cNvPr>
        <xdr:cNvSpPr txBox="1"/>
      </xdr:nvSpPr>
      <xdr:spPr>
        <a:xfrm>
          <a:off x="16226867"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88409</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B4BA9F18-7EC4-4175-AC32-8BB2E5DEE45B}"/>
            </a:ext>
          </a:extLst>
        </xdr:cNvPr>
        <xdr:cNvSpPr txBox="1"/>
      </xdr:nvSpPr>
      <xdr:spPr>
        <a:xfrm>
          <a:off x="18561127" y="662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92981</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9EF44C99-3E0A-469F-9FD8-86B314D44329}"/>
            </a:ext>
          </a:extLst>
        </xdr:cNvPr>
        <xdr:cNvSpPr txBox="1"/>
      </xdr:nvSpPr>
      <xdr:spPr>
        <a:xfrm>
          <a:off x="17776267" y="663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10685</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6C7D597B-AF7F-4B6A-AF7D-79C9BACB987B}"/>
            </a:ext>
          </a:extLst>
        </xdr:cNvPr>
        <xdr:cNvSpPr txBox="1"/>
      </xdr:nvSpPr>
      <xdr:spPr>
        <a:xfrm>
          <a:off x="17001567" y="671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15257</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0649F472-F448-4594-97B1-937D4FB58FEE}"/>
            </a:ext>
          </a:extLst>
        </xdr:cNvPr>
        <xdr:cNvSpPr txBox="1"/>
      </xdr:nvSpPr>
      <xdr:spPr>
        <a:xfrm>
          <a:off x="16226867" y="672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FF5B121C-6D1C-4C01-AEAD-F8683F1CEBC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5A323F3A-A780-4304-878F-DCA5C968A34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D6317FD6-72D1-4FD1-B17C-F48E709837D2}"/>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4BBBCB1D-9B6A-4A40-A44F-F26DBC2EF1B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445E8627-92F7-481E-BC11-57837324F19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6A8C802D-9808-4991-AB28-B1F40AAFF09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616BB154-E87E-49A1-B747-5EA1A1203BE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F910333B-6FCF-480E-99C4-C835C9578FD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40158819-BAA9-424A-94DE-2A033EF63364}"/>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D03DA872-D3CC-4D28-9007-205E2A0D1E5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0B6B610B-9FF1-415E-80D9-252527E17B02}"/>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6A47412F-D457-4391-BE5B-EF47D983A362}"/>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95FD5C31-69BE-4B46-8CFD-C571718A4412}"/>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05209CEE-A053-4344-BE8B-736B941A4A18}"/>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2B43CF3F-8D93-4889-920F-AB79CA44D64E}"/>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2F7AD65A-FA25-42A9-86B8-A50FCF5ECA97}"/>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30CD1D9D-EFF6-422B-A86B-FD2EBE2DFC0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B07F62A6-4CA7-452D-A7B1-C652B23BE4AA}"/>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FBEDF593-97A5-4245-B281-3FE667318014}"/>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357B8079-7701-418C-878C-9E7BB3A03323}"/>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2C8D85D1-E3D5-4110-8550-6599166CFF0C}"/>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D8C0B6C0-C6A6-40E7-A751-908D5E61B8A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C843F15E-3602-435C-900C-8161D3A5E841}"/>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AEDA98DE-E2E9-4553-9F4D-88E1081DFFF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26E728BE-DECD-4108-ABD7-BBDE1482EFBB}"/>
            </a:ext>
          </a:extLst>
        </xdr:cNvPr>
        <xdr:cNvCxnSpPr/>
      </xdr:nvCxnSpPr>
      <xdr:spPr>
        <a:xfrm flipV="1">
          <a:off x="14375764" y="942975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320E1ED6-4149-457B-BF2E-3C2B14CDE728}"/>
            </a:ext>
          </a:extLst>
        </xdr:cNvPr>
        <xdr:cNvSpPr txBox="1"/>
      </xdr:nvSpPr>
      <xdr:spPr>
        <a:xfrm>
          <a:off x="14414500"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360EB88C-30A0-4CB4-8A93-DC917D9B4997}"/>
            </a:ext>
          </a:extLst>
        </xdr:cNvPr>
        <xdr:cNvCxnSpPr/>
      </xdr:nvCxnSpPr>
      <xdr:spPr>
        <a:xfrm>
          <a:off x="14287500" y="10698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9AB3B3B-94E2-466E-BB33-9446527DD83E}"/>
            </a:ext>
          </a:extLst>
        </xdr:cNvPr>
        <xdr:cNvSpPr txBox="1"/>
      </xdr:nvSpPr>
      <xdr:spPr>
        <a:xfrm>
          <a:off x="144145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B71317C7-3691-41C4-A32D-28CFEFE20491}"/>
            </a:ext>
          </a:extLst>
        </xdr:cNvPr>
        <xdr:cNvCxnSpPr/>
      </xdr:nvCxnSpPr>
      <xdr:spPr>
        <a:xfrm>
          <a:off x="1428750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27C6E516-5EA8-43EE-AC41-1039736C9272}"/>
            </a:ext>
          </a:extLst>
        </xdr:cNvPr>
        <xdr:cNvSpPr txBox="1"/>
      </xdr:nvSpPr>
      <xdr:spPr>
        <a:xfrm>
          <a:off x="14414500" y="101022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1425029B-929D-49A7-BD60-AEE3E0778C57}"/>
            </a:ext>
          </a:extLst>
        </xdr:cNvPr>
        <xdr:cNvSpPr/>
      </xdr:nvSpPr>
      <xdr:spPr>
        <a:xfrm>
          <a:off x="14325600" y="1012380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4F004600-993E-4A55-BD71-8A1325EEF835}"/>
            </a:ext>
          </a:extLst>
        </xdr:cNvPr>
        <xdr:cNvSpPr/>
      </xdr:nvSpPr>
      <xdr:spPr>
        <a:xfrm>
          <a:off x="1357884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7F2BCD65-05A4-4B2C-8EC3-8A5F21519478}"/>
            </a:ext>
          </a:extLst>
        </xdr:cNvPr>
        <xdr:cNvSpPr/>
      </xdr:nvSpPr>
      <xdr:spPr>
        <a:xfrm>
          <a:off x="1280414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AC1F65DB-EE7A-4F2D-91E7-903077B7A81D}"/>
            </a:ext>
          </a:extLst>
        </xdr:cNvPr>
        <xdr:cNvSpPr/>
      </xdr:nvSpPr>
      <xdr:spPr>
        <a:xfrm>
          <a:off x="12029440" y="100685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a:extLst>
            <a:ext uri="{FF2B5EF4-FFF2-40B4-BE49-F238E27FC236}">
              <a16:creationId xmlns:a16="http://schemas.microsoft.com/office/drawing/2014/main" id="{69F316C0-A356-4E21-841A-7F3BC252A949}"/>
            </a:ext>
          </a:extLst>
        </xdr:cNvPr>
        <xdr:cNvSpPr/>
      </xdr:nvSpPr>
      <xdr:spPr>
        <a:xfrm>
          <a:off x="1123188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AD79E04-BDF6-455B-8D58-7AF6F34E778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B09B24C-0E22-4C34-8ECD-7CC8ADDAD4B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E295196-D7BA-453F-B010-D1373297CCD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E117F7F-FAD5-4DE3-A98E-EC30D24BE6D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F495501-1A86-437D-B3C3-6FE65F743B3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33020</xdr:rowOff>
    </xdr:from>
    <xdr:to>
      <xdr:col>85</xdr:col>
      <xdr:colOff>177800</xdr:colOff>
      <xdr:row>57</xdr:row>
      <xdr:rowOff>134620</xdr:rowOff>
    </xdr:to>
    <xdr:sp macro="" textlink="">
      <xdr:nvSpPr>
        <xdr:cNvPr id="548" name="楕円 547">
          <a:extLst>
            <a:ext uri="{FF2B5EF4-FFF2-40B4-BE49-F238E27FC236}">
              <a16:creationId xmlns:a16="http://schemas.microsoft.com/office/drawing/2014/main" id="{BE070051-6329-4505-AD52-C4917D720D6A}"/>
            </a:ext>
          </a:extLst>
        </xdr:cNvPr>
        <xdr:cNvSpPr/>
      </xdr:nvSpPr>
      <xdr:spPr>
        <a:xfrm>
          <a:off x="14325600" y="95885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55897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B06904A9-7A74-49F3-A1A6-4F42EF2BF921}"/>
            </a:ext>
          </a:extLst>
        </xdr:cNvPr>
        <xdr:cNvSpPr txBox="1"/>
      </xdr:nvSpPr>
      <xdr:spPr>
        <a:xfrm>
          <a:off x="14414500" y="944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137795</xdr:rowOff>
    </xdr:from>
    <xdr:to>
      <xdr:col>81</xdr:col>
      <xdr:colOff>101600</xdr:colOff>
      <xdr:row>57</xdr:row>
      <xdr:rowOff>67945</xdr:rowOff>
    </xdr:to>
    <xdr:sp macro="" textlink="">
      <xdr:nvSpPr>
        <xdr:cNvPr id="550" name="楕円 549">
          <a:extLst>
            <a:ext uri="{FF2B5EF4-FFF2-40B4-BE49-F238E27FC236}">
              <a16:creationId xmlns:a16="http://schemas.microsoft.com/office/drawing/2014/main" id="{4D55DEF7-EE40-483E-855A-974B462F8578}"/>
            </a:ext>
          </a:extLst>
        </xdr:cNvPr>
        <xdr:cNvSpPr/>
      </xdr:nvSpPr>
      <xdr:spPr>
        <a:xfrm>
          <a:off x="13578840" y="9525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17145</xdr:rowOff>
    </xdr:from>
    <xdr:to>
      <xdr:col>85</xdr:col>
      <xdr:colOff>127000</xdr:colOff>
      <xdr:row>57</xdr:row>
      <xdr:rowOff>83820</xdr:rowOff>
    </xdr:to>
    <xdr:cxnSp macro="">
      <xdr:nvCxnSpPr>
        <xdr:cNvPr id="551" name="直線コネクタ 550">
          <a:extLst>
            <a:ext uri="{FF2B5EF4-FFF2-40B4-BE49-F238E27FC236}">
              <a16:creationId xmlns:a16="http://schemas.microsoft.com/office/drawing/2014/main" id="{E8FB5A79-C73B-4B92-A3C5-A37282D6B730}"/>
            </a:ext>
          </a:extLst>
        </xdr:cNvPr>
        <xdr:cNvCxnSpPr/>
      </xdr:nvCxnSpPr>
      <xdr:spPr>
        <a:xfrm>
          <a:off x="13629640" y="9572625"/>
          <a:ext cx="7467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113030</xdr:rowOff>
    </xdr:from>
    <xdr:to>
      <xdr:col>76</xdr:col>
      <xdr:colOff>165100</xdr:colOff>
      <xdr:row>57</xdr:row>
      <xdr:rowOff>43180</xdr:rowOff>
    </xdr:to>
    <xdr:sp macro="" textlink="">
      <xdr:nvSpPr>
        <xdr:cNvPr id="552" name="楕円 551">
          <a:extLst>
            <a:ext uri="{FF2B5EF4-FFF2-40B4-BE49-F238E27FC236}">
              <a16:creationId xmlns:a16="http://schemas.microsoft.com/office/drawing/2014/main" id="{BD775EDD-CD2A-4582-B777-24BD96BDBEF5}"/>
            </a:ext>
          </a:extLst>
        </xdr:cNvPr>
        <xdr:cNvSpPr/>
      </xdr:nvSpPr>
      <xdr:spPr>
        <a:xfrm>
          <a:off x="12804140" y="9500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163830</xdr:rowOff>
    </xdr:from>
    <xdr:to>
      <xdr:col>81</xdr:col>
      <xdr:colOff>50800</xdr:colOff>
      <xdr:row>57</xdr:row>
      <xdr:rowOff>17145</xdr:rowOff>
    </xdr:to>
    <xdr:cxnSp macro="">
      <xdr:nvCxnSpPr>
        <xdr:cNvPr id="553" name="直線コネクタ 552">
          <a:extLst>
            <a:ext uri="{FF2B5EF4-FFF2-40B4-BE49-F238E27FC236}">
              <a16:creationId xmlns:a16="http://schemas.microsoft.com/office/drawing/2014/main" id="{C5677DFC-C9E6-420F-AD13-995C673CBA68}"/>
            </a:ext>
          </a:extLst>
        </xdr:cNvPr>
        <xdr:cNvCxnSpPr/>
      </xdr:nvCxnSpPr>
      <xdr:spPr>
        <a:xfrm>
          <a:off x="12854940" y="9551670"/>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105410</xdr:rowOff>
    </xdr:from>
    <xdr:to>
      <xdr:col>72</xdr:col>
      <xdr:colOff>38100</xdr:colOff>
      <xdr:row>61</xdr:row>
      <xdr:rowOff>35560</xdr:rowOff>
    </xdr:to>
    <xdr:sp macro="" textlink="">
      <xdr:nvSpPr>
        <xdr:cNvPr id="554" name="楕円 553">
          <a:extLst>
            <a:ext uri="{FF2B5EF4-FFF2-40B4-BE49-F238E27FC236}">
              <a16:creationId xmlns:a16="http://schemas.microsoft.com/office/drawing/2014/main" id="{E5F728B7-C6AB-464D-91D4-AAE9BD1B03CF}"/>
            </a:ext>
          </a:extLst>
        </xdr:cNvPr>
        <xdr:cNvSpPr/>
      </xdr:nvSpPr>
      <xdr:spPr>
        <a:xfrm>
          <a:off x="12029440" y="10163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163830</xdr:rowOff>
    </xdr:from>
    <xdr:to>
      <xdr:col>76</xdr:col>
      <xdr:colOff>114300</xdr:colOff>
      <xdr:row>60</xdr:row>
      <xdr:rowOff>156210</xdr:rowOff>
    </xdr:to>
    <xdr:cxnSp macro="">
      <xdr:nvCxnSpPr>
        <xdr:cNvPr id="555" name="直線コネクタ 554">
          <a:extLst>
            <a:ext uri="{FF2B5EF4-FFF2-40B4-BE49-F238E27FC236}">
              <a16:creationId xmlns:a16="http://schemas.microsoft.com/office/drawing/2014/main" id="{99DD6AD3-1E92-44D7-A517-ED978AABA475}"/>
            </a:ext>
          </a:extLst>
        </xdr:cNvPr>
        <xdr:cNvCxnSpPr/>
      </xdr:nvCxnSpPr>
      <xdr:spPr>
        <a:xfrm flipV="1">
          <a:off x="12072620" y="9551670"/>
          <a:ext cx="782320" cy="66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8255</xdr:rowOff>
    </xdr:from>
    <xdr:to>
      <xdr:col>67</xdr:col>
      <xdr:colOff>101600</xdr:colOff>
      <xdr:row>62</xdr:row>
      <xdr:rowOff>109855</xdr:rowOff>
    </xdr:to>
    <xdr:sp macro="" textlink="">
      <xdr:nvSpPr>
        <xdr:cNvPr id="556" name="楕円 555">
          <a:extLst>
            <a:ext uri="{FF2B5EF4-FFF2-40B4-BE49-F238E27FC236}">
              <a16:creationId xmlns:a16="http://schemas.microsoft.com/office/drawing/2014/main" id="{DFAAE511-6E91-4F39-A8C6-5444B1CBAC45}"/>
            </a:ext>
          </a:extLst>
        </xdr:cNvPr>
        <xdr:cNvSpPr/>
      </xdr:nvSpPr>
      <xdr:spPr>
        <a:xfrm>
          <a:off x="1123188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156210</xdr:rowOff>
    </xdr:from>
    <xdr:to>
      <xdr:col>71</xdr:col>
      <xdr:colOff>177800</xdr:colOff>
      <xdr:row>62</xdr:row>
      <xdr:rowOff>59055</xdr:rowOff>
    </xdr:to>
    <xdr:cxnSp macro="">
      <xdr:nvCxnSpPr>
        <xdr:cNvPr id="557" name="直線コネクタ 556">
          <a:extLst>
            <a:ext uri="{FF2B5EF4-FFF2-40B4-BE49-F238E27FC236}">
              <a16:creationId xmlns:a16="http://schemas.microsoft.com/office/drawing/2014/main" id="{2AE3B5BC-5426-4AAE-A2D5-A3F500CA17A2}"/>
            </a:ext>
          </a:extLst>
        </xdr:cNvPr>
        <xdr:cNvCxnSpPr/>
      </xdr:nvCxnSpPr>
      <xdr:spPr>
        <a:xfrm flipV="1">
          <a:off x="11282680" y="10214610"/>
          <a:ext cx="789940" cy="23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558" name="n_1aveValue【学校施設】&#10;有形固定資産減価償却率">
          <a:extLst>
            <a:ext uri="{FF2B5EF4-FFF2-40B4-BE49-F238E27FC236}">
              <a16:creationId xmlns:a16="http://schemas.microsoft.com/office/drawing/2014/main" id="{5C6A6B26-D780-4026-BCC3-27702E52A145}"/>
            </a:ext>
          </a:extLst>
        </xdr:cNvPr>
        <xdr:cNvSpPr txBox="1"/>
      </xdr:nvSpPr>
      <xdr:spPr>
        <a:xfrm>
          <a:off x="134372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559" name="n_2aveValue【学校施設】&#10;有形固定資産減価償却率">
          <a:extLst>
            <a:ext uri="{FF2B5EF4-FFF2-40B4-BE49-F238E27FC236}">
              <a16:creationId xmlns:a16="http://schemas.microsoft.com/office/drawing/2014/main" id="{8022D0F1-1F6D-46E9-883B-0A6E1565E1AD}"/>
            </a:ext>
          </a:extLst>
        </xdr:cNvPr>
        <xdr:cNvSpPr txBox="1"/>
      </xdr:nvSpPr>
      <xdr:spPr>
        <a:xfrm>
          <a:off x="126752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560" name="n_3aveValue【学校施設】&#10;有形固定資産減価償却率">
          <a:extLst>
            <a:ext uri="{FF2B5EF4-FFF2-40B4-BE49-F238E27FC236}">
              <a16:creationId xmlns:a16="http://schemas.microsoft.com/office/drawing/2014/main" id="{B794FB42-64E8-407D-B5A1-99B0A242E011}"/>
            </a:ext>
          </a:extLst>
        </xdr:cNvPr>
        <xdr:cNvSpPr txBox="1"/>
      </xdr:nvSpPr>
      <xdr:spPr>
        <a:xfrm>
          <a:off x="119005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561" name="n_4aveValue【学校施設】&#10;有形固定資産減価償却率">
          <a:extLst>
            <a:ext uri="{FF2B5EF4-FFF2-40B4-BE49-F238E27FC236}">
              <a16:creationId xmlns:a16="http://schemas.microsoft.com/office/drawing/2014/main" id="{9AA5C516-6856-4C00-841D-0A149A7BB57D}"/>
            </a:ext>
          </a:extLst>
        </xdr:cNvPr>
        <xdr:cNvSpPr txBox="1"/>
      </xdr:nvSpPr>
      <xdr:spPr>
        <a:xfrm>
          <a:off x="1110298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84472</xdr:rowOff>
    </xdr:from>
    <xdr:ext cx="405111" cy="259045"/>
    <xdr:sp macro="" textlink="">
      <xdr:nvSpPr>
        <xdr:cNvPr id="562" name="n_1mainValue【学校施設】&#10;有形固定資産減価償却率">
          <a:extLst>
            <a:ext uri="{FF2B5EF4-FFF2-40B4-BE49-F238E27FC236}">
              <a16:creationId xmlns:a16="http://schemas.microsoft.com/office/drawing/2014/main" id="{B0829B2C-2ECC-40E1-B705-448654DA8D55}"/>
            </a:ext>
          </a:extLst>
        </xdr:cNvPr>
        <xdr:cNvSpPr txBox="1"/>
      </xdr:nvSpPr>
      <xdr:spPr>
        <a:xfrm>
          <a:off x="13437244" y="930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59707</xdr:rowOff>
    </xdr:from>
    <xdr:ext cx="405111" cy="259045"/>
    <xdr:sp macro="" textlink="">
      <xdr:nvSpPr>
        <xdr:cNvPr id="563" name="n_2mainValue【学校施設】&#10;有形固定資産減価償却率">
          <a:extLst>
            <a:ext uri="{FF2B5EF4-FFF2-40B4-BE49-F238E27FC236}">
              <a16:creationId xmlns:a16="http://schemas.microsoft.com/office/drawing/2014/main" id="{EEC2C2E3-5293-425D-B088-A3DF7D38B6F3}"/>
            </a:ext>
          </a:extLst>
        </xdr:cNvPr>
        <xdr:cNvSpPr txBox="1"/>
      </xdr:nvSpPr>
      <xdr:spPr>
        <a:xfrm>
          <a:off x="12675244" y="927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26687</xdr:rowOff>
    </xdr:from>
    <xdr:ext cx="405111" cy="259045"/>
    <xdr:sp macro="" textlink="">
      <xdr:nvSpPr>
        <xdr:cNvPr id="564" name="n_3mainValue【学校施設】&#10;有形固定資産減価償却率">
          <a:extLst>
            <a:ext uri="{FF2B5EF4-FFF2-40B4-BE49-F238E27FC236}">
              <a16:creationId xmlns:a16="http://schemas.microsoft.com/office/drawing/2014/main" id="{14641FD1-EBB2-48C2-8EEE-D7739D3E5E40}"/>
            </a:ext>
          </a:extLst>
        </xdr:cNvPr>
        <xdr:cNvSpPr txBox="1"/>
      </xdr:nvSpPr>
      <xdr:spPr>
        <a:xfrm>
          <a:off x="11900544" y="1025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100982</xdr:rowOff>
    </xdr:from>
    <xdr:ext cx="405111" cy="259045"/>
    <xdr:sp macro="" textlink="">
      <xdr:nvSpPr>
        <xdr:cNvPr id="565" name="n_4mainValue【学校施設】&#10;有形固定資産減価償却率">
          <a:extLst>
            <a:ext uri="{FF2B5EF4-FFF2-40B4-BE49-F238E27FC236}">
              <a16:creationId xmlns:a16="http://schemas.microsoft.com/office/drawing/2014/main" id="{70E9C1F1-F014-40D6-AA95-4B6C6F9F7968}"/>
            </a:ext>
          </a:extLst>
        </xdr:cNvPr>
        <xdr:cNvSpPr txBox="1"/>
      </xdr:nvSpPr>
      <xdr:spPr>
        <a:xfrm>
          <a:off x="1110298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8F39606B-D047-4C48-8B30-2E139E90974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7C509049-FACD-4DE7-A773-C84FE159D7A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A766D3E6-40E9-49A7-8469-3C40D97C3E5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396AE8D8-C10D-4DD7-9AB9-1A9110006C0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72F1254B-5A7D-432A-867A-6E634249BD2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3796CA76-AABD-4EBA-9392-8CCEBE99D75C}"/>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CF175559-A0EB-4975-81A8-8927EE20D18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90006618-1BEE-4920-AC18-76DDF279DE7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C3C49842-313F-42F1-A59C-90BA58465527}"/>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4C67785C-4300-4457-89FC-957A4E989549}"/>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7D80BCBF-A51B-4F8E-8A4C-3122ECE9F35D}"/>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DC9E1856-4CAB-4294-A850-CEC389BD4A86}"/>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3B55041A-1151-44D5-86BB-4CFB01A53054}"/>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EDC6E199-AD5A-4584-BC18-D7686D51A472}"/>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93FD4589-623A-45D5-84C8-16E10291214D}"/>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521F10FA-0A5E-48AB-8F1D-DD6DF68C7B28}"/>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5B611810-578A-4776-A3C8-547E1E3CD0E7}"/>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1A353662-A571-4B15-815A-4A97AF4A9552}"/>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F0837828-9716-43AF-99ED-C1E156DD4F38}"/>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141F98FC-C9B3-4686-A09C-3935830D0666}"/>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316F4849-C913-4169-82BB-1EED3A458E9D}"/>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0367A0CC-D9B0-4163-A811-6444DD4DAE22}"/>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893C367A-ED6E-43EF-A345-AD0FE2846556}"/>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DE26B163-FD71-4BDE-AC45-97DC1BD82B7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781A3D33-8DDB-4CAE-AE8D-D3964BB294B1}"/>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0301CED1-06B7-4170-9CAD-9697B2A9F15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4609A931-FFFE-46A4-9944-18FC00FF892E}"/>
            </a:ext>
          </a:extLst>
        </xdr:cNvPr>
        <xdr:cNvCxnSpPr/>
      </xdr:nvCxnSpPr>
      <xdr:spPr>
        <a:xfrm flipV="1">
          <a:off x="19509104" y="9402209"/>
          <a:ext cx="0" cy="1424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12180D21-EEA0-4A2D-898B-2153EAC5F715}"/>
            </a:ext>
          </a:extLst>
        </xdr:cNvPr>
        <xdr:cNvSpPr txBox="1"/>
      </xdr:nvSpPr>
      <xdr:spPr>
        <a:xfrm>
          <a:off x="19547840" y="1083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E7263970-F9EF-4CAB-BA35-76F9D6EFC07B}"/>
            </a:ext>
          </a:extLst>
        </xdr:cNvPr>
        <xdr:cNvCxnSpPr/>
      </xdr:nvCxnSpPr>
      <xdr:spPr>
        <a:xfrm>
          <a:off x="19443700" y="10826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5056626F-1AE5-4A68-A1F5-FCCB83365EE0}"/>
            </a:ext>
          </a:extLst>
        </xdr:cNvPr>
        <xdr:cNvSpPr txBox="1"/>
      </xdr:nvSpPr>
      <xdr:spPr>
        <a:xfrm>
          <a:off x="19547840" y="9185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188033BB-A6ED-4961-89BF-450C145F796D}"/>
            </a:ext>
          </a:extLst>
        </xdr:cNvPr>
        <xdr:cNvCxnSpPr/>
      </xdr:nvCxnSpPr>
      <xdr:spPr>
        <a:xfrm>
          <a:off x="19443700" y="94022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597" name="【学校施設】&#10;一人当たり面積平均値テキスト">
          <a:extLst>
            <a:ext uri="{FF2B5EF4-FFF2-40B4-BE49-F238E27FC236}">
              <a16:creationId xmlns:a16="http://schemas.microsoft.com/office/drawing/2014/main" id="{3659C47C-B748-49EF-A931-69218714B447}"/>
            </a:ext>
          </a:extLst>
        </xdr:cNvPr>
        <xdr:cNvSpPr txBox="1"/>
      </xdr:nvSpPr>
      <xdr:spPr>
        <a:xfrm>
          <a:off x="19547840" y="104104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A7C6DF3D-D0E2-4E13-A69F-81A2922B2685}"/>
            </a:ext>
          </a:extLst>
        </xdr:cNvPr>
        <xdr:cNvSpPr/>
      </xdr:nvSpPr>
      <xdr:spPr>
        <a:xfrm>
          <a:off x="19458940" y="1043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668E1077-94EE-44A5-9FB9-EBD61BB7AEED}"/>
            </a:ext>
          </a:extLst>
        </xdr:cNvPr>
        <xdr:cNvSpPr/>
      </xdr:nvSpPr>
      <xdr:spPr>
        <a:xfrm>
          <a:off x="18735040" y="104444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3A9D42FE-99EE-4809-A544-2DC9E87EDCEB}"/>
            </a:ext>
          </a:extLst>
        </xdr:cNvPr>
        <xdr:cNvSpPr/>
      </xdr:nvSpPr>
      <xdr:spPr>
        <a:xfrm>
          <a:off x="17937480" y="1044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1EF3943C-DF1B-43C7-97AC-D5D92F123A39}"/>
            </a:ext>
          </a:extLst>
        </xdr:cNvPr>
        <xdr:cNvSpPr/>
      </xdr:nvSpPr>
      <xdr:spPr>
        <a:xfrm>
          <a:off x="17162780" y="1044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a:extLst>
            <a:ext uri="{FF2B5EF4-FFF2-40B4-BE49-F238E27FC236}">
              <a16:creationId xmlns:a16="http://schemas.microsoft.com/office/drawing/2014/main" id="{5129FC67-F991-4751-A0E0-BD64113A8495}"/>
            </a:ext>
          </a:extLst>
        </xdr:cNvPr>
        <xdr:cNvSpPr/>
      </xdr:nvSpPr>
      <xdr:spPr>
        <a:xfrm>
          <a:off x="16388080" y="10455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AAE9644-2294-4C2A-A5CC-B6A94BFBFC3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B25E826-478B-4069-9833-58F106D8744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ED375EA-8865-4E39-BBD7-7AAE30F4A18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DA9F28C1-F4E7-40F7-B20B-D88C5653D68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5580499-77C2-45E0-AE41-4C76A6684306}"/>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126855</xdr:rowOff>
    </xdr:from>
    <xdr:to>
      <xdr:col>116</xdr:col>
      <xdr:colOff>114300</xdr:colOff>
      <xdr:row>62</xdr:row>
      <xdr:rowOff>57005</xdr:rowOff>
    </xdr:to>
    <xdr:sp macro="" textlink="">
      <xdr:nvSpPr>
        <xdr:cNvPr id="608" name="楕円 607">
          <a:extLst>
            <a:ext uri="{FF2B5EF4-FFF2-40B4-BE49-F238E27FC236}">
              <a16:creationId xmlns:a16="http://schemas.microsoft.com/office/drawing/2014/main" id="{DE5B4F94-07B3-4BBC-8437-10105FC3A582}"/>
            </a:ext>
          </a:extLst>
        </xdr:cNvPr>
        <xdr:cNvSpPr/>
      </xdr:nvSpPr>
      <xdr:spPr>
        <a:xfrm>
          <a:off x="19458940" y="10352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149732</xdr:rowOff>
    </xdr:from>
    <xdr:ext cx="469744" cy="259045"/>
    <xdr:sp macro="" textlink="">
      <xdr:nvSpPr>
        <xdr:cNvPr id="609" name="【学校施設】&#10;一人当たり面積該当値テキスト">
          <a:extLst>
            <a:ext uri="{FF2B5EF4-FFF2-40B4-BE49-F238E27FC236}">
              <a16:creationId xmlns:a16="http://schemas.microsoft.com/office/drawing/2014/main" id="{ECDC22A6-55D0-46B6-8D36-30591F220FCD}"/>
            </a:ext>
          </a:extLst>
        </xdr:cNvPr>
        <xdr:cNvSpPr txBox="1"/>
      </xdr:nvSpPr>
      <xdr:spPr>
        <a:xfrm>
          <a:off x="19547840" y="1020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132080</xdr:rowOff>
    </xdr:from>
    <xdr:to>
      <xdr:col>112</xdr:col>
      <xdr:colOff>38100</xdr:colOff>
      <xdr:row>62</xdr:row>
      <xdr:rowOff>62230</xdr:rowOff>
    </xdr:to>
    <xdr:sp macro="" textlink="">
      <xdr:nvSpPr>
        <xdr:cNvPr id="610" name="楕円 609">
          <a:extLst>
            <a:ext uri="{FF2B5EF4-FFF2-40B4-BE49-F238E27FC236}">
              <a16:creationId xmlns:a16="http://schemas.microsoft.com/office/drawing/2014/main" id="{9AF5596A-FF88-4326-802A-C92F0E8DF0DF}"/>
            </a:ext>
          </a:extLst>
        </xdr:cNvPr>
        <xdr:cNvSpPr/>
      </xdr:nvSpPr>
      <xdr:spPr>
        <a:xfrm>
          <a:off x="18735040" y="103581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6205</xdr:rowOff>
    </xdr:from>
    <xdr:to>
      <xdr:col>116</xdr:col>
      <xdr:colOff>63500</xdr:colOff>
      <xdr:row>62</xdr:row>
      <xdr:rowOff>11430</xdr:rowOff>
    </xdr:to>
    <xdr:cxnSp macro="">
      <xdr:nvCxnSpPr>
        <xdr:cNvPr id="611" name="直線コネクタ 610">
          <a:extLst>
            <a:ext uri="{FF2B5EF4-FFF2-40B4-BE49-F238E27FC236}">
              <a16:creationId xmlns:a16="http://schemas.microsoft.com/office/drawing/2014/main" id="{A801BF3C-0336-4982-8217-996F9AE5F975}"/>
            </a:ext>
          </a:extLst>
        </xdr:cNvPr>
        <xdr:cNvCxnSpPr/>
      </xdr:nvCxnSpPr>
      <xdr:spPr>
        <a:xfrm flipV="1">
          <a:off x="18778220" y="10399885"/>
          <a:ext cx="73152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161798</xdr:rowOff>
    </xdr:from>
    <xdr:to>
      <xdr:col>107</xdr:col>
      <xdr:colOff>101600</xdr:colOff>
      <xdr:row>63</xdr:row>
      <xdr:rowOff>91948</xdr:rowOff>
    </xdr:to>
    <xdr:sp macro="" textlink="">
      <xdr:nvSpPr>
        <xdr:cNvPr id="612" name="楕円 611">
          <a:extLst>
            <a:ext uri="{FF2B5EF4-FFF2-40B4-BE49-F238E27FC236}">
              <a16:creationId xmlns:a16="http://schemas.microsoft.com/office/drawing/2014/main" id="{D7C08595-C387-42BE-A6A5-B4FA0DC425B0}"/>
            </a:ext>
          </a:extLst>
        </xdr:cNvPr>
        <xdr:cNvSpPr/>
      </xdr:nvSpPr>
      <xdr:spPr>
        <a:xfrm>
          <a:off x="17937480" y="105554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xdr:rowOff>
    </xdr:from>
    <xdr:to>
      <xdr:col>111</xdr:col>
      <xdr:colOff>177800</xdr:colOff>
      <xdr:row>63</xdr:row>
      <xdr:rowOff>41148</xdr:rowOff>
    </xdr:to>
    <xdr:cxnSp macro="">
      <xdr:nvCxnSpPr>
        <xdr:cNvPr id="613" name="直線コネクタ 612">
          <a:extLst>
            <a:ext uri="{FF2B5EF4-FFF2-40B4-BE49-F238E27FC236}">
              <a16:creationId xmlns:a16="http://schemas.microsoft.com/office/drawing/2014/main" id="{034A939A-FFF8-4123-9148-F5B909DF192B}"/>
            </a:ext>
          </a:extLst>
        </xdr:cNvPr>
        <xdr:cNvCxnSpPr/>
      </xdr:nvCxnSpPr>
      <xdr:spPr>
        <a:xfrm flipV="1">
          <a:off x="17988280" y="10405110"/>
          <a:ext cx="789940" cy="19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130773</xdr:rowOff>
    </xdr:from>
    <xdr:to>
      <xdr:col>102</xdr:col>
      <xdr:colOff>165100</xdr:colOff>
      <xdr:row>63</xdr:row>
      <xdr:rowOff>60923</xdr:rowOff>
    </xdr:to>
    <xdr:sp macro="" textlink="">
      <xdr:nvSpPr>
        <xdr:cNvPr id="614" name="楕円 613">
          <a:extLst>
            <a:ext uri="{FF2B5EF4-FFF2-40B4-BE49-F238E27FC236}">
              <a16:creationId xmlns:a16="http://schemas.microsoft.com/office/drawing/2014/main" id="{A0438694-988F-452F-9938-A2B9CAA50913}"/>
            </a:ext>
          </a:extLst>
        </xdr:cNvPr>
        <xdr:cNvSpPr/>
      </xdr:nvSpPr>
      <xdr:spPr>
        <a:xfrm>
          <a:off x="17162780" y="105244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10123</xdr:rowOff>
    </xdr:from>
    <xdr:to>
      <xdr:col>107</xdr:col>
      <xdr:colOff>50800</xdr:colOff>
      <xdr:row>63</xdr:row>
      <xdr:rowOff>41148</xdr:rowOff>
    </xdr:to>
    <xdr:cxnSp macro="">
      <xdr:nvCxnSpPr>
        <xdr:cNvPr id="615" name="直線コネクタ 614">
          <a:extLst>
            <a:ext uri="{FF2B5EF4-FFF2-40B4-BE49-F238E27FC236}">
              <a16:creationId xmlns:a16="http://schemas.microsoft.com/office/drawing/2014/main" id="{52351085-9182-48F2-9627-106FB432133B}"/>
            </a:ext>
          </a:extLst>
        </xdr:cNvPr>
        <xdr:cNvCxnSpPr/>
      </xdr:nvCxnSpPr>
      <xdr:spPr>
        <a:xfrm>
          <a:off x="17213580" y="10571443"/>
          <a:ext cx="7747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138285</xdr:rowOff>
    </xdr:from>
    <xdr:to>
      <xdr:col>98</xdr:col>
      <xdr:colOff>38100</xdr:colOff>
      <xdr:row>63</xdr:row>
      <xdr:rowOff>68435</xdr:rowOff>
    </xdr:to>
    <xdr:sp macro="" textlink="">
      <xdr:nvSpPr>
        <xdr:cNvPr id="616" name="楕円 615">
          <a:extLst>
            <a:ext uri="{FF2B5EF4-FFF2-40B4-BE49-F238E27FC236}">
              <a16:creationId xmlns:a16="http://schemas.microsoft.com/office/drawing/2014/main" id="{AEC390AD-DF4C-4BA8-9931-1E084C48608D}"/>
            </a:ext>
          </a:extLst>
        </xdr:cNvPr>
        <xdr:cNvSpPr/>
      </xdr:nvSpPr>
      <xdr:spPr>
        <a:xfrm>
          <a:off x="16388080" y="105319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10123</xdr:rowOff>
    </xdr:from>
    <xdr:to>
      <xdr:col>102</xdr:col>
      <xdr:colOff>114300</xdr:colOff>
      <xdr:row>63</xdr:row>
      <xdr:rowOff>17635</xdr:rowOff>
    </xdr:to>
    <xdr:cxnSp macro="">
      <xdr:nvCxnSpPr>
        <xdr:cNvPr id="617" name="直線コネクタ 616">
          <a:extLst>
            <a:ext uri="{FF2B5EF4-FFF2-40B4-BE49-F238E27FC236}">
              <a16:creationId xmlns:a16="http://schemas.microsoft.com/office/drawing/2014/main" id="{16B37E5F-B534-4508-937F-AABF53B9C2DC}"/>
            </a:ext>
          </a:extLst>
        </xdr:cNvPr>
        <xdr:cNvCxnSpPr/>
      </xdr:nvCxnSpPr>
      <xdr:spPr>
        <a:xfrm flipV="1">
          <a:off x="16431260" y="10571443"/>
          <a:ext cx="782320" cy="7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618" name="n_1aveValue【学校施設】&#10;一人当たり面積">
          <a:extLst>
            <a:ext uri="{FF2B5EF4-FFF2-40B4-BE49-F238E27FC236}">
              <a16:creationId xmlns:a16="http://schemas.microsoft.com/office/drawing/2014/main" id="{DD2690BF-0C72-4D2D-8256-DA6C56366A63}"/>
            </a:ext>
          </a:extLst>
        </xdr:cNvPr>
        <xdr:cNvSpPr txBox="1"/>
      </xdr:nvSpPr>
      <xdr:spPr>
        <a:xfrm>
          <a:off x="18561127" y="1053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9" name="n_2aveValue【学校施設】&#10;一人当たり面積">
          <a:extLst>
            <a:ext uri="{FF2B5EF4-FFF2-40B4-BE49-F238E27FC236}">
              <a16:creationId xmlns:a16="http://schemas.microsoft.com/office/drawing/2014/main" id="{488DFDB3-B269-4BF9-8C12-C0FD44BF17B4}"/>
            </a:ext>
          </a:extLst>
        </xdr:cNvPr>
        <xdr:cNvSpPr txBox="1"/>
      </xdr:nvSpPr>
      <xdr:spPr>
        <a:xfrm>
          <a:off x="17776267" y="1022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20" name="n_3aveValue【学校施設】&#10;一人当たり面積">
          <a:extLst>
            <a:ext uri="{FF2B5EF4-FFF2-40B4-BE49-F238E27FC236}">
              <a16:creationId xmlns:a16="http://schemas.microsoft.com/office/drawing/2014/main" id="{9605CB0D-AC33-4D6E-9053-DCB83A5DC6D7}"/>
            </a:ext>
          </a:extLst>
        </xdr:cNvPr>
        <xdr:cNvSpPr txBox="1"/>
      </xdr:nvSpPr>
      <xdr:spPr>
        <a:xfrm>
          <a:off x="17001567" y="1022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621" name="n_4aveValue【学校施設】&#10;一人当たり面積">
          <a:extLst>
            <a:ext uri="{FF2B5EF4-FFF2-40B4-BE49-F238E27FC236}">
              <a16:creationId xmlns:a16="http://schemas.microsoft.com/office/drawing/2014/main" id="{9F754232-7F05-484A-AA0B-B61902D40624}"/>
            </a:ext>
          </a:extLst>
        </xdr:cNvPr>
        <xdr:cNvSpPr txBox="1"/>
      </xdr:nvSpPr>
      <xdr:spPr>
        <a:xfrm>
          <a:off x="16226867" y="1023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78757</xdr:rowOff>
    </xdr:from>
    <xdr:ext cx="469744" cy="259045"/>
    <xdr:sp macro="" textlink="">
      <xdr:nvSpPr>
        <xdr:cNvPr id="622" name="n_1mainValue【学校施設】&#10;一人当たり面積">
          <a:extLst>
            <a:ext uri="{FF2B5EF4-FFF2-40B4-BE49-F238E27FC236}">
              <a16:creationId xmlns:a16="http://schemas.microsoft.com/office/drawing/2014/main" id="{B6C09E44-14E3-467E-8C72-9CA26A988386}"/>
            </a:ext>
          </a:extLst>
        </xdr:cNvPr>
        <xdr:cNvSpPr txBox="1"/>
      </xdr:nvSpPr>
      <xdr:spPr>
        <a:xfrm>
          <a:off x="18561127"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83075</xdr:rowOff>
    </xdr:from>
    <xdr:ext cx="469744" cy="259045"/>
    <xdr:sp macro="" textlink="">
      <xdr:nvSpPr>
        <xdr:cNvPr id="623" name="n_2mainValue【学校施設】&#10;一人当たり面積">
          <a:extLst>
            <a:ext uri="{FF2B5EF4-FFF2-40B4-BE49-F238E27FC236}">
              <a16:creationId xmlns:a16="http://schemas.microsoft.com/office/drawing/2014/main" id="{E4BDB571-AB11-4272-AD60-96D040BD6F74}"/>
            </a:ext>
          </a:extLst>
        </xdr:cNvPr>
        <xdr:cNvSpPr txBox="1"/>
      </xdr:nvSpPr>
      <xdr:spPr>
        <a:xfrm>
          <a:off x="17776267" y="1064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52050</xdr:rowOff>
    </xdr:from>
    <xdr:ext cx="469744" cy="259045"/>
    <xdr:sp macro="" textlink="">
      <xdr:nvSpPr>
        <xdr:cNvPr id="624" name="n_3mainValue【学校施設】&#10;一人当たり面積">
          <a:extLst>
            <a:ext uri="{FF2B5EF4-FFF2-40B4-BE49-F238E27FC236}">
              <a16:creationId xmlns:a16="http://schemas.microsoft.com/office/drawing/2014/main" id="{682D1FBD-BE59-40FF-9041-D1A2B4BCFE87}"/>
            </a:ext>
          </a:extLst>
        </xdr:cNvPr>
        <xdr:cNvSpPr txBox="1"/>
      </xdr:nvSpPr>
      <xdr:spPr>
        <a:xfrm>
          <a:off x="17001567" y="10613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59562</xdr:rowOff>
    </xdr:from>
    <xdr:ext cx="469744" cy="259045"/>
    <xdr:sp macro="" textlink="">
      <xdr:nvSpPr>
        <xdr:cNvPr id="625" name="n_4mainValue【学校施設】&#10;一人当たり面積">
          <a:extLst>
            <a:ext uri="{FF2B5EF4-FFF2-40B4-BE49-F238E27FC236}">
              <a16:creationId xmlns:a16="http://schemas.microsoft.com/office/drawing/2014/main" id="{3C1F6118-BF9E-4075-8C9A-99C110F19D2A}"/>
            </a:ext>
          </a:extLst>
        </xdr:cNvPr>
        <xdr:cNvSpPr txBox="1"/>
      </xdr:nvSpPr>
      <xdr:spPr>
        <a:xfrm>
          <a:off x="16226867" y="1062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23F2D85C-B272-4736-B700-5A77EB3102D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4CBDB766-5F99-4383-A01B-F33D4FC9B18A}"/>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FC0BDB9E-FFDF-4E7F-A78F-B4C387B36F08}"/>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19DE4E14-953E-43A2-BFB2-EEE4CF58655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EF2126AA-B56D-4196-B474-5F293297D9B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1B9795A4-DA1A-4FA1-BBDD-6CD41D3A530D}"/>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2F260C87-F185-4FF6-8ACC-0A7996C84341}"/>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8CADAEB9-C19A-45B5-A8AE-B598FA663639}"/>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36FBCBFD-2CE1-4B75-88CA-DB54588C5C1D}"/>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E8400334-DAAA-4C87-8256-BCCFD175D06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0B35D75C-3985-4C64-A002-1A24984113E7}"/>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624BF6B6-A079-40B9-8668-6E66CB5F903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66394534-F854-493B-9698-09C8DFF5815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3ED3AF0D-EA6D-438C-8770-EE1DADB84BAD}"/>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2FFAACC9-3670-4935-9148-192005426B3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0056785B-DD10-4F45-986B-CDE61BCB7ECE}"/>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F4C29B3A-AFA3-4A55-9BEA-266FA7651A2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B7AED5FB-BBF9-41A4-B1FB-A645B527FC6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2142CB26-4946-48CC-A77F-89EDBD2B7CC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F1380562-E759-4E99-B0C8-AF3272D2269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5F404D0C-17EC-4B34-B8F0-6755AD97174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CAFE23C3-49E0-4A63-98B9-8D8ED03205E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648D2CA8-CA12-4B67-BE21-2699007E32A3}"/>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ED5C3A4F-B434-45F4-AC01-9BAB52DDB4B1}"/>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4104B59A-FAE5-4EA0-97EA-2E8BBF59BE9A}"/>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BF3A62FA-1AC9-49E2-AA22-652AD91BB0D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9F8A5426-A9E4-4566-975E-5EE51DA3DB4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250F46EF-ABAA-4629-8C8E-F78945AE9E1E}"/>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0A1643ED-EA6F-4EA2-A851-B2FD86DC46A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F82D2972-CC4B-418D-9EBB-9B54C76735C6}"/>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5C04041E-A06B-434D-B89F-CCC4F54C9C56}"/>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63CFB758-902B-4ACC-A2D6-3053D4F3D7C7}"/>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5DBE1880-278B-4430-B9AD-8542F0810378}"/>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93EDAAC5-0524-4CF0-AC6B-D32C14455441}"/>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11E7FADD-F1F0-4396-8712-C1D9E87AC344}"/>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BD73E19A-48C7-45D2-9305-5E2A750B3526}"/>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D9624F10-25A2-4117-BFD4-4D4E0D46B81C}"/>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648E5BF0-9F71-406D-9C1A-1B7793B76459}"/>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56FAB78D-3CEE-4C15-945B-96314B0BADEB}"/>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F53C55DC-EC4A-4046-98B7-54D578A74C8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7AFCAC07-229F-4E77-8D87-1A89088E5593}"/>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3F559DD2-33D5-4143-ADFD-6907221417DE}"/>
            </a:ext>
          </a:extLst>
        </xdr:cNvPr>
        <xdr:cNvCxnSpPr/>
      </xdr:nvCxnSpPr>
      <xdr:spPr>
        <a:xfrm flipV="1">
          <a:off x="14375764" y="16838568"/>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a:extLst>
            <a:ext uri="{FF2B5EF4-FFF2-40B4-BE49-F238E27FC236}">
              <a16:creationId xmlns:a16="http://schemas.microsoft.com/office/drawing/2014/main" id="{0AB567DB-449A-43F8-B92B-E2ED4638FEA4}"/>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D6B78032-C37E-41F0-AD89-404416EA7272}"/>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0" name="【公民館】&#10;有形固定資産減価償却率最大値テキスト">
          <a:extLst>
            <a:ext uri="{FF2B5EF4-FFF2-40B4-BE49-F238E27FC236}">
              <a16:creationId xmlns:a16="http://schemas.microsoft.com/office/drawing/2014/main" id="{ECE881DF-20F3-46E0-ADF3-2E0D3AE846AE}"/>
            </a:ext>
          </a:extLst>
        </xdr:cNvPr>
        <xdr:cNvSpPr txBox="1"/>
      </xdr:nvSpPr>
      <xdr:spPr>
        <a:xfrm>
          <a:off x="14414500" y="166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1" name="直線コネクタ 670">
          <a:extLst>
            <a:ext uri="{FF2B5EF4-FFF2-40B4-BE49-F238E27FC236}">
              <a16:creationId xmlns:a16="http://schemas.microsoft.com/office/drawing/2014/main" id="{74961E3A-61D1-46D9-9897-40A800A426BE}"/>
            </a:ext>
          </a:extLst>
        </xdr:cNvPr>
        <xdr:cNvCxnSpPr/>
      </xdr:nvCxnSpPr>
      <xdr:spPr>
        <a:xfrm>
          <a:off x="14287500" y="16838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672" name="【公民館】&#10;有形固定資産減価償却率平均値テキスト">
          <a:extLst>
            <a:ext uri="{FF2B5EF4-FFF2-40B4-BE49-F238E27FC236}">
              <a16:creationId xmlns:a16="http://schemas.microsoft.com/office/drawing/2014/main" id="{774F8751-9747-4658-A68E-564DD6F18F33}"/>
            </a:ext>
          </a:extLst>
        </xdr:cNvPr>
        <xdr:cNvSpPr txBox="1"/>
      </xdr:nvSpPr>
      <xdr:spPr>
        <a:xfrm>
          <a:off x="14414500" y="17539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3" name="フローチャート: 判断 672">
          <a:extLst>
            <a:ext uri="{FF2B5EF4-FFF2-40B4-BE49-F238E27FC236}">
              <a16:creationId xmlns:a16="http://schemas.microsoft.com/office/drawing/2014/main" id="{91341EB5-9A6B-4D18-9236-BA82E3114493}"/>
            </a:ext>
          </a:extLst>
        </xdr:cNvPr>
        <xdr:cNvSpPr/>
      </xdr:nvSpPr>
      <xdr:spPr>
        <a:xfrm>
          <a:off x="14325600" y="176847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4" name="フローチャート: 判断 673">
          <a:extLst>
            <a:ext uri="{FF2B5EF4-FFF2-40B4-BE49-F238E27FC236}">
              <a16:creationId xmlns:a16="http://schemas.microsoft.com/office/drawing/2014/main" id="{37FA39DC-A7C2-47C3-A955-5903F7CB477B}"/>
            </a:ext>
          </a:extLst>
        </xdr:cNvPr>
        <xdr:cNvSpPr/>
      </xdr:nvSpPr>
      <xdr:spPr>
        <a:xfrm>
          <a:off x="13578840" y="17665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5" name="フローチャート: 判断 674">
          <a:extLst>
            <a:ext uri="{FF2B5EF4-FFF2-40B4-BE49-F238E27FC236}">
              <a16:creationId xmlns:a16="http://schemas.microsoft.com/office/drawing/2014/main" id="{524ADB61-9A15-42C0-B474-31FAA84423DA}"/>
            </a:ext>
          </a:extLst>
        </xdr:cNvPr>
        <xdr:cNvSpPr/>
      </xdr:nvSpPr>
      <xdr:spPr>
        <a:xfrm>
          <a:off x="12804140" y="17645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6" name="フローチャート: 判断 675">
          <a:extLst>
            <a:ext uri="{FF2B5EF4-FFF2-40B4-BE49-F238E27FC236}">
              <a16:creationId xmlns:a16="http://schemas.microsoft.com/office/drawing/2014/main" id="{586BBA02-04E8-41C9-9FAE-82D90BB8E855}"/>
            </a:ext>
          </a:extLst>
        </xdr:cNvPr>
        <xdr:cNvSpPr/>
      </xdr:nvSpPr>
      <xdr:spPr>
        <a:xfrm>
          <a:off x="12029440" y="1760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677" name="フローチャート: 判断 676">
          <a:extLst>
            <a:ext uri="{FF2B5EF4-FFF2-40B4-BE49-F238E27FC236}">
              <a16:creationId xmlns:a16="http://schemas.microsoft.com/office/drawing/2014/main" id="{EDBC9ECA-6108-4E48-9193-0B3D4EDFF61B}"/>
            </a:ext>
          </a:extLst>
        </xdr:cNvPr>
        <xdr:cNvSpPr/>
      </xdr:nvSpPr>
      <xdr:spPr>
        <a:xfrm>
          <a:off x="1123188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8F863726-C99D-4F86-8BD4-8A68B7F3D27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417F3ED0-78E5-4956-A1E2-E196345630C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615EBA95-9CAF-45F2-B1A4-24AB673C21C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8F7198B-375E-4B11-ADA8-271EEF1A5E19}"/>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1DFC22FF-A7CE-4FFC-A544-E45398A6C65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48261</xdr:rowOff>
    </xdr:from>
    <xdr:to>
      <xdr:col>85</xdr:col>
      <xdr:colOff>177800</xdr:colOff>
      <xdr:row>107</xdr:row>
      <xdr:rowOff>149861</xdr:rowOff>
    </xdr:to>
    <xdr:sp macro="" textlink="">
      <xdr:nvSpPr>
        <xdr:cNvPr id="683" name="楕円 682">
          <a:extLst>
            <a:ext uri="{FF2B5EF4-FFF2-40B4-BE49-F238E27FC236}">
              <a16:creationId xmlns:a16="http://schemas.microsoft.com/office/drawing/2014/main" id="{0FF91A5E-809A-41EC-ACFA-9D38905C0E2C}"/>
            </a:ext>
          </a:extLst>
        </xdr:cNvPr>
        <xdr:cNvSpPr/>
      </xdr:nvSpPr>
      <xdr:spPr>
        <a:xfrm>
          <a:off x="14325600" y="1798574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26688</xdr:rowOff>
    </xdr:from>
    <xdr:ext cx="405111" cy="259045"/>
    <xdr:sp macro="" textlink="">
      <xdr:nvSpPr>
        <xdr:cNvPr id="684" name="【公民館】&#10;有形固定資産減価償却率該当値テキスト">
          <a:extLst>
            <a:ext uri="{FF2B5EF4-FFF2-40B4-BE49-F238E27FC236}">
              <a16:creationId xmlns:a16="http://schemas.microsoft.com/office/drawing/2014/main" id="{0D0D5AC9-3EAF-456B-992A-43B92A2FBA60}"/>
            </a:ext>
          </a:extLst>
        </xdr:cNvPr>
        <xdr:cNvSpPr txBox="1"/>
      </xdr:nvSpPr>
      <xdr:spPr>
        <a:xfrm>
          <a:off x="14414500" y="17964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12337</xdr:rowOff>
    </xdr:from>
    <xdr:to>
      <xdr:col>81</xdr:col>
      <xdr:colOff>101600</xdr:colOff>
      <xdr:row>107</xdr:row>
      <xdr:rowOff>113937</xdr:rowOff>
    </xdr:to>
    <xdr:sp macro="" textlink="">
      <xdr:nvSpPr>
        <xdr:cNvPr id="685" name="楕円 684">
          <a:extLst>
            <a:ext uri="{FF2B5EF4-FFF2-40B4-BE49-F238E27FC236}">
              <a16:creationId xmlns:a16="http://schemas.microsoft.com/office/drawing/2014/main" id="{89711468-7730-49C7-A758-07CF4A0AF71E}"/>
            </a:ext>
          </a:extLst>
        </xdr:cNvPr>
        <xdr:cNvSpPr/>
      </xdr:nvSpPr>
      <xdr:spPr>
        <a:xfrm>
          <a:off x="13578840" y="1794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63137</xdr:rowOff>
    </xdr:from>
    <xdr:to>
      <xdr:col>85</xdr:col>
      <xdr:colOff>127000</xdr:colOff>
      <xdr:row>107</xdr:row>
      <xdr:rowOff>99061</xdr:rowOff>
    </xdr:to>
    <xdr:cxnSp macro="">
      <xdr:nvCxnSpPr>
        <xdr:cNvPr id="686" name="直線コネクタ 685">
          <a:extLst>
            <a:ext uri="{FF2B5EF4-FFF2-40B4-BE49-F238E27FC236}">
              <a16:creationId xmlns:a16="http://schemas.microsoft.com/office/drawing/2014/main" id="{3B12DA08-63A7-4AAC-AA41-CD17F682A28F}"/>
            </a:ext>
          </a:extLst>
        </xdr:cNvPr>
        <xdr:cNvCxnSpPr/>
      </xdr:nvCxnSpPr>
      <xdr:spPr>
        <a:xfrm>
          <a:off x="13629640" y="18000617"/>
          <a:ext cx="74676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144599</xdr:rowOff>
    </xdr:from>
    <xdr:to>
      <xdr:col>76</xdr:col>
      <xdr:colOff>165100</xdr:colOff>
      <xdr:row>107</xdr:row>
      <xdr:rowOff>74749</xdr:rowOff>
    </xdr:to>
    <xdr:sp macro="" textlink="">
      <xdr:nvSpPr>
        <xdr:cNvPr id="687" name="楕円 686">
          <a:extLst>
            <a:ext uri="{FF2B5EF4-FFF2-40B4-BE49-F238E27FC236}">
              <a16:creationId xmlns:a16="http://schemas.microsoft.com/office/drawing/2014/main" id="{B10756EF-C1E1-49B6-9F28-DFF6DEBDD621}"/>
            </a:ext>
          </a:extLst>
        </xdr:cNvPr>
        <xdr:cNvSpPr/>
      </xdr:nvSpPr>
      <xdr:spPr>
        <a:xfrm>
          <a:off x="12804140" y="179144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23949</xdr:rowOff>
    </xdr:from>
    <xdr:to>
      <xdr:col>81</xdr:col>
      <xdr:colOff>50800</xdr:colOff>
      <xdr:row>107</xdr:row>
      <xdr:rowOff>63137</xdr:rowOff>
    </xdr:to>
    <xdr:cxnSp macro="">
      <xdr:nvCxnSpPr>
        <xdr:cNvPr id="688" name="直線コネクタ 687">
          <a:extLst>
            <a:ext uri="{FF2B5EF4-FFF2-40B4-BE49-F238E27FC236}">
              <a16:creationId xmlns:a16="http://schemas.microsoft.com/office/drawing/2014/main" id="{8B1C338F-2AA8-4608-8890-9AD4BFDEC868}"/>
            </a:ext>
          </a:extLst>
        </xdr:cNvPr>
        <xdr:cNvCxnSpPr/>
      </xdr:nvCxnSpPr>
      <xdr:spPr>
        <a:xfrm>
          <a:off x="12854940" y="17961429"/>
          <a:ext cx="7747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128270</xdr:rowOff>
    </xdr:from>
    <xdr:to>
      <xdr:col>72</xdr:col>
      <xdr:colOff>38100</xdr:colOff>
      <xdr:row>107</xdr:row>
      <xdr:rowOff>58420</xdr:rowOff>
    </xdr:to>
    <xdr:sp macro="" textlink="">
      <xdr:nvSpPr>
        <xdr:cNvPr id="689" name="楕円 688">
          <a:extLst>
            <a:ext uri="{FF2B5EF4-FFF2-40B4-BE49-F238E27FC236}">
              <a16:creationId xmlns:a16="http://schemas.microsoft.com/office/drawing/2014/main" id="{927D9F54-4F2C-49D9-8A6B-A8F49318F875}"/>
            </a:ext>
          </a:extLst>
        </xdr:cNvPr>
        <xdr:cNvSpPr/>
      </xdr:nvSpPr>
      <xdr:spPr>
        <a:xfrm>
          <a:off x="12029440" y="178981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7620</xdr:rowOff>
    </xdr:from>
    <xdr:to>
      <xdr:col>76</xdr:col>
      <xdr:colOff>114300</xdr:colOff>
      <xdr:row>107</xdr:row>
      <xdr:rowOff>23949</xdr:rowOff>
    </xdr:to>
    <xdr:cxnSp macro="">
      <xdr:nvCxnSpPr>
        <xdr:cNvPr id="690" name="直線コネクタ 689">
          <a:extLst>
            <a:ext uri="{FF2B5EF4-FFF2-40B4-BE49-F238E27FC236}">
              <a16:creationId xmlns:a16="http://schemas.microsoft.com/office/drawing/2014/main" id="{FD731ED6-4961-4EAD-96B0-4B7FEAEAA454}"/>
            </a:ext>
          </a:extLst>
        </xdr:cNvPr>
        <xdr:cNvCxnSpPr/>
      </xdr:nvCxnSpPr>
      <xdr:spPr>
        <a:xfrm>
          <a:off x="12072620" y="17945100"/>
          <a:ext cx="78232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93980</xdr:rowOff>
    </xdr:from>
    <xdr:to>
      <xdr:col>67</xdr:col>
      <xdr:colOff>101600</xdr:colOff>
      <xdr:row>107</xdr:row>
      <xdr:rowOff>24130</xdr:rowOff>
    </xdr:to>
    <xdr:sp macro="" textlink="">
      <xdr:nvSpPr>
        <xdr:cNvPr id="691" name="楕円 690">
          <a:extLst>
            <a:ext uri="{FF2B5EF4-FFF2-40B4-BE49-F238E27FC236}">
              <a16:creationId xmlns:a16="http://schemas.microsoft.com/office/drawing/2014/main" id="{4F96BCF8-A50F-4B28-9E58-EED41C033A75}"/>
            </a:ext>
          </a:extLst>
        </xdr:cNvPr>
        <xdr:cNvSpPr/>
      </xdr:nvSpPr>
      <xdr:spPr>
        <a:xfrm>
          <a:off x="11231880" y="17863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144780</xdr:rowOff>
    </xdr:from>
    <xdr:to>
      <xdr:col>71</xdr:col>
      <xdr:colOff>177800</xdr:colOff>
      <xdr:row>107</xdr:row>
      <xdr:rowOff>7620</xdr:rowOff>
    </xdr:to>
    <xdr:cxnSp macro="">
      <xdr:nvCxnSpPr>
        <xdr:cNvPr id="692" name="直線コネクタ 691">
          <a:extLst>
            <a:ext uri="{FF2B5EF4-FFF2-40B4-BE49-F238E27FC236}">
              <a16:creationId xmlns:a16="http://schemas.microsoft.com/office/drawing/2014/main" id="{35A4E6D0-2305-41C0-AEAF-073C6367A373}"/>
            </a:ext>
          </a:extLst>
        </xdr:cNvPr>
        <xdr:cNvCxnSpPr/>
      </xdr:nvCxnSpPr>
      <xdr:spPr>
        <a:xfrm>
          <a:off x="11282680" y="1791462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693" name="n_1aveValue【公民館】&#10;有形固定資産減価償却率">
          <a:extLst>
            <a:ext uri="{FF2B5EF4-FFF2-40B4-BE49-F238E27FC236}">
              <a16:creationId xmlns:a16="http://schemas.microsoft.com/office/drawing/2014/main" id="{C3DD0651-EF57-4CD8-83BC-E0693FB20107}"/>
            </a:ext>
          </a:extLst>
        </xdr:cNvPr>
        <xdr:cNvSpPr txBox="1"/>
      </xdr:nvSpPr>
      <xdr:spPr>
        <a:xfrm>
          <a:off x="13437244" y="1744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694" name="n_2aveValue【公民館】&#10;有形固定資産減価償却率">
          <a:extLst>
            <a:ext uri="{FF2B5EF4-FFF2-40B4-BE49-F238E27FC236}">
              <a16:creationId xmlns:a16="http://schemas.microsoft.com/office/drawing/2014/main" id="{AB1FA56E-2B2E-42C2-83C0-4396C96230D4}"/>
            </a:ext>
          </a:extLst>
        </xdr:cNvPr>
        <xdr:cNvSpPr txBox="1"/>
      </xdr:nvSpPr>
      <xdr:spPr>
        <a:xfrm>
          <a:off x="12675244" y="17428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695" name="n_3aveValue【公民館】&#10;有形固定資産減価償却率">
          <a:extLst>
            <a:ext uri="{FF2B5EF4-FFF2-40B4-BE49-F238E27FC236}">
              <a16:creationId xmlns:a16="http://schemas.microsoft.com/office/drawing/2014/main" id="{72AE176A-3CDE-442B-A707-243520A4E99B}"/>
            </a:ext>
          </a:extLst>
        </xdr:cNvPr>
        <xdr:cNvSpPr txBox="1"/>
      </xdr:nvSpPr>
      <xdr:spPr>
        <a:xfrm>
          <a:off x="11900544" y="1739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696" name="n_4aveValue【公民館】&#10;有形固定資産減価償却率">
          <a:extLst>
            <a:ext uri="{FF2B5EF4-FFF2-40B4-BE49-F238E27FC236}">
              <a16:creationId xmlns:a16="http://schemas.microsoft.com/office/drawing/2014/main" id="{13792E74-A585-4AA1-B7F4-D51D96628BF0}"/>
            </a:ext>
          </a:extLst>
        </xdr:cNvPr>
        <xdr:cNvSpPr txBox="1"/>
      </xdr:nvSpPr>
      <xdr:spPr>
        <a:xfrm>
          <a:off x="11102984" y="1741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105064</xdr:rowOff>
    </xdr:from>
    <xdr:ext cx="405111" cy="259045"/>
    <xdr:sp macro="" textlink="">
      <xdr:nvSpPr>
        <xdr:cNvPr id="697" name="n_1mainValue【公民館】&#10;有形固定資産減価償却率">
          <a:extLst>
            <a:ext uri="{FF2B5EF4-FFF2-40B4-BE49-F238E27FC236}">
              <a16:creationId xmlns:a16="http://schemas.microsoft.com/office/drawing/2014/main" id="{4E1E2C7F-5C5B-4261-9BD1-D9BA726B6111}"/>
            </a:ext>
          </a:extLst>
        </xdr:cNvPr>
        <xdr:cNvSpPr txBox="1"/>
      </xdr:nvSpPr>
      <xdr:spPr>
        <a:xfrm>
          <a:off x="13437244" y="1804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65876</xdr:rowOff>
    </xdr:from>
    <xdr:ext cx="405111" cy="259045"/>
    <xdr:sp macro="" textlink="">
      <xdr:nvSpPr>
        <xdr:cNvPr id="698" name="n_2mainValue【公民館】&#10;有形固定資産減価償却率">
          <a:extLst>
            <a:ext uri="{FF2B5EF4-FFF2-40B4-BE49-F238E27FC236}">
              <a16:creationId xmlns:a16="http://schemas.microsoft.com/office/drawing/2014/main" id="{12433CC3-646C-4E0C-B796-90813B48FC29}"/>
            </a:ext>
          </a:extLst>
        </xdr:cNvPr>
        <xdr:cNvSpPr txBox="1"/>
      </xdr:nvSpPr>
      <xdr:spPr>
        <a:xfrm>
          <a:off x="12675244" y="18003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49547</xdr:rowOff>
    </xdr:from>
    <xdr:ext cx="405111" cy="259045"/>
    <xdr:sp macro="" textlink="">
      <xdr:nvSpPr>
        <xdr:cNvPr id="699" name="n_3mainValue【公民館】&#10;有形固定資産減価償却率">
          <a:extLst>
            <a:ext uri="{FF2B5EF4-FFF2-40B4-BE49-F238E27FC236}">
              <a16:creationId xmlns:a16="http://schemas.microsoft.com/office/drawing/2014/main" id="{90316DD4-9AFA-4162-B202-6C011B74D7A0}"/>
            </a:ext>
          </a:extLst>
        </xdr:cNvPr>
        <xdr:cNvSpPr txBox="1"/>
      </xdr:nvSpPr>
      <xdr:spPr>
        <a:xfrm>
          <a:off x="119005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15257</xdr:rowOff>
    </xdr:from>
    <xdr:ext cx="405111" cy="259045"/>
    <xdr:sp macro="" textlink="">
      <xdr:nvSpPr>
        <xdr:cNvPr id="700" name="n_4mainValue【公民館】&#10;有形固定資産減価償却率">
          <a:extLst>
            <a:ext uri="{FF2B5EF4-FFF2-40B4-BE49-F238E27FC236}">
              <a16:creationId xmlns:a16="http://schemas.microsoft.com/office/drawing/2014/main" id="{6B57EC24-E8C7-4FA1-98F1-51F9EE63D9BF}"/>
            </a:ext>
          </a:extLst>
        </xdr:cNvPr>
        <xdr:cNvSpPr txBox="1"/>
      </xdr:nvSpPr>
      <xdr:spPr>
        <a:xfrm>
          <a:off x="11102984" y="1795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7E47ADCD-63B6-48A8-81DB-EBE97565B00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845BE1DC-BAFE-4B33-83AE-BBC2514F9FAA}"/>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3C159775-0FEE-4F1B-8005-AC2DC683688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9F9ACEE3-DAE6-4018-B9B8-9B49A2156342}"/>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28AEE4E6-2FFA-4405-A5AF-A02EAB8C266D}"/>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698EE2CE-CBA5-4099-85EF-2D5F21671BA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2C0F0E24-1582-4D0E-B285-A243BBF5AA0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9D2A84A5-1723-4E41-893F-9FDDCA1F775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F3C4720C-DA9F-4A1D-A5A8-9C712629A907}"/>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B18435E4-C80E-4DD7-B1BF-E224C8FD4C2A}"/>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5A213000-7CF7-4AB7-8457-E5AF716209E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76C4857A-F1E1-419D-BE9A-005397CF39C2}"/>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37AFDE87-E96B-4F24-BFE9-7978BCF821CA}"/>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ED244662-BC0C-4580-AE8E-C13D4E956427}"/>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41FB96B3-DB7A-4AB7-A8D6-B525F330192F}"/>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701C9774-AD11-4825-A28D-31A7E694AE85}"/>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BC054930-F9D2-4AEA-931C-2E21FAC4348C}"/>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6C00559B-2761-415D-8102-9F8B02DDEC6E}"/>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AFE21261-1918-492E-A5AF-A28B6AEAE15D}"/>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A357756E-0F49-4756-904E-2F58C6A642BB}"/>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0497D730-68C9-4462-8006-BA1D818CDF3D}"/>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C1BAB700-F938-4A7A-801A-6EE8E328FEE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A30C3635-5D30-4DFB-AEE0-AA03567FBE6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4" name="直線コネクタ 723">
          <a:extLst>
            <a:ext uri="{FF2B5EF4-FFF2-40B4-BE49-F238E27FC236}">
              <a16:creationId xmlns:a16="http://schemas.microsoft.com/office/drawing/2014/main" id="{EFCADD2F-C8E3-4B85-A853-67D83D72FE53}"/>
            </a:ext>
          </a:extLst>
        </xdr:cNvPr>
        <xdr:cNvCxnSpPr/>
      </xdr:nvCxnSpPr>
      <xdr:spPr>
        <a:xfrm flipV="1">
          <a:off x="19509104" y="16868139"/>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5" name="【公民館】&#10;一人当たり面積最小値テキスト">
          <a:extLst>
            <a:ext uri="{FF2B5EF4-FFF2-40B4-BE49-F238E27FC236}">
              <a16:creationId xmlns:a16="http://schemas.microsoft.com/office/drawing/2014/main" id="{96219266-345F-4EFE-A353-DF843045B6D3}"/>
            </a:ext>
          </a:extLst>
        </xdr:cNvPr>
        <xdr:cNvSpPr txBox="1"/>
      </xdr:nvSpPr>
      <xdr:spPr>
        <a:xfrm>
          <a:off x="19547840" y="18251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6" name="直線コネクタ 725">
          <a:extLst>
            <a:ext uri="{FF2B5EF4-FFF2-40B4-BE49-F238E27FC236}">
              <a16:creationId xmlns:a16="http://schemas.microsoft.com/office/drawing/2014/main" id="{0EDD98DB-3CFE-4952-A51C-C33620B04A60}"/>
            </a:ext>
          </a:extLst>
        </xdr:cNvPr>
        <xdr:cNvCxnSpPr/>
      </xdr:nvCxnSpPr>
      <xdr:spPr>
        <a:xfrm>
          <a:off x="19443700" y="182473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7" name="【公民館】&#10;一人当たり面積最大値テキスト">
          <a:extLst>
            <a:ext uri="{FF2B5EF4-FFF2-40B4-BE49-F238E27FC236}">
              <a16:creationId xmlns:a16="http://schemas.microsoft.com/office/drawing/2014/main" id="{96677665-5589-4974-A540-8B6642F5A74A}"/>
            </a:ext>
          </a:extLst>
        </xdr:cNvPr>
        <xdr:cNvSpPr txBox="1"/>
      </xdr:nvSpPr>
      <xdr:spPr>
        <a:xfrm>
          <a:off x="19547840" y="1664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8" name="直線コネクタ 727">
          <a:extLst>
            <a:ext uri="{FF2B5EF4-FFF2-40B4-BE49-F238E27FC236}">
              <a16:creationId xmlns:a16="http://schemas.microsoft.com/office/drawing/2014/main" id="{A9AE2E7D-EB57-4D39-A245-60DF2ADDE981}"/>
            </a:ext>
          </a:extLst>
        </xdr:cNvPr>
        <xdr:cNvCxnSpPr/>
      </xdr:nvCxnSpPr>
      <xdr:spPr>
        <a:xfrm>
          <a:off x="19443700" y="1686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729" name="【公民館】&#10;一人当たり面積平均値テキスト">
          <a:extLst>
            <a:ext uri="{FF2B5EF4-FFF2-40B4-BE49-F238E27FC236}">
              <a16:creationId xmlns:a16="http://schemas.microsoft.com/office/drawing/2014/main" id="{D4705408-5635-4B04-9CF6-E010DB676E8C}"/>
            </a:ext>
          </a:extLst>
        </xdr:cNvPr>
        <xdr:cNvSpPr txBox="1"/>
      </xdr:nvSpPr>
      <xdr:spPr>
        <a:xfrm>
          <a:off x="19547840" y="177228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0" name="フローチャート: 判断 729">
          <a:extLst>
            <a:ext uri="{FF2B5EF4-FFF2-40B4-BE49-F238E27FC236}">
              <a16:creationId xmlns:a16="http://schemas.microsoft.com/office/drawing/2014/main" id="{8550CDCA-6ECF-4F2A-AE96-E235AFF2E4C6}"/>
            </a:ext>
          </a:extLst>
        </xdr:cNvPr>
        <xdr:cNvSpPr/>
      </xdr:nvSpPr>
      <xdr:spPr>
        <a:xfrm>
          <a:off x="19458940" y="178676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1" name="フローチャート: 判断 730">
          <a:extLst>
            <a:ext uri="{FF2B5EF4-FFF2-40B4-BE49-F238E27FC236}">
              <a16:creationId xmlns:a16="http://schemas.microsoft.com/office/drawing/2014/main" id="{B45A0931-9F20-407B-AF22-1A6F4D06E43D}"/>
            </a:ext>
          </a:extLst>
        </xdr:cNvPr>
        <xdr:cNvSpPr/>
      </xdr:nvSpPr>
      <xdr:spPr>
        <a:xfrm>
          <a:off x="18735040" y="178739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2" name="フローチャート: 判断 731">
          <a:extLst>
            <a:ext uri="{FF2B5EF4-FFF2-40B4-BE49-F238E27FC236}">
              <a16:creationId xmlns:a16="http://schemas.microsoft.com/office/drawing/2014/main" id="{8F50388E-09E9-4473-BEDF-19F7268EB3A9}"/>
            </a:ext>
          </a:extLst>
        </xdr:cNvPr>
        <xdr:cNvSpPr/>
      </xdr:nvSpPr>
      <xdr:spPr>
        <a:xfrm>
          <a:off x="17937480" y="178816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3" name="フローチャート: 判断 732">
          <a:extLst>
            <a:ext uri="{FF2B5EF4-FFF2-40B4-BE49-F238E27FC236}">
              <a16:creationId xmlns:a16="http://schemas.microsoft.com/office/drawing/2014/main" id="{9A8A16E2-000C-4D16-9C6D-5362D073EBD4}"/>
            </a:ext>
          </a:extLst>
        </xdr:cNvPr>
        <xdr:cNvSpPr/>
      </xdr:nvSpPr>
      <xdr:spPr>
        <a:xfrm>
          <a:off x="17162780" y="17891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734" name="フローチャート: 判断 733">
          <a:extLst>
            <a:ext uri="{FF2B5EF4-FFF2-40B4-BE49-F238E27FC236}">
              <a16:creationId xmlns:a16="http://schemas.microsoft.com/office/drawing/2014/main" id="{F01102A4-25B3-4148-8241-606FFA0F1A8F}"/>
            </a:ext>
          </a:extLst>
        </xdr:cNvPr>
        <xdr:cNvSpPr/>
      </xdr:nvSpPr>
      <xdr:spPr>
        <a:xfrm>
          <a:off x="16388080" y="178943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766D4468-0A7C-4F3B-9B48-9E2F28910D5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CE0665F-326B-4326-958C-80CE29602CA8}"/>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1003CCDA-BF08-4FEF-861B-95696142864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D104B04C-4BFF-4CAA-81D6-D8D9C280479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D129A920-7D4B-4C6D-B76B-1A5591F6A59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93980</xdr:rowOff>
    </xdr:from>
    <xdr:to>
      <xdr:col>116</xdr:col>
      <xdr:colOff>114300</xdr:colOff>
      <xdr:row>108</xdr:row>
      <xdr:rowOff>24130</xdr:rowOff>
    </xdr:to>
    <xdr:sp macro="" textlink="">
      <xdr:nvSpPr>
        <xdr:cNvPr id="740" name="楕円 739">
          <a:extLst>
            <a:ext uri="{FF2B5EF4-FFF2-40B4-BE49-F238E27FC236}">
              <a16:creationId xmlns:a16="http://schemas.microsoft.com/office/drawing/2014/main" id="{78D9FCBE-9CE5-46E4-A0A3-B60D8CC26E2D}"/>
            </a:ext>
          </a:extLst>
        </xdr:cNvPr>
        <xdr:cNvSpPr/>
      </xdr:nvSpPr>
      <xdr:spPr>
        <a:xfrm>
          <a:off x="19458940" y="1803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72407</xdr:rowOff>
    </xdr:from>
    <xdr:ext cx="469744" cy="259045"/>
    <xdr:sp macro="" textlink="">
      <xdr:nvSpPr>
        <xdr:cNvPr id="741" name="【公民館】&#10;一人当たり面積該当値テキスト">
          <a:extLst>
            <a:ext uri="{FF2B5EF4-FFF2-40B4-BE49-F238E27FC236}">
              <a16:creationId xmlns:a16="http://schemas.microsoft.com/office/drawing/2014/main" id="{58688444-0725-4C6D-940A-FC246A95DF1A}"/>
            </a:ext>
          </a:extLst>
        </xdr:cNvPr>
        <xdr:cNvSpPr txBox="1"/>
      </xdr:nvSpPr>
      <xdr:spPr>
        <a:xfrm>
          <a:off x="19547840" y="1800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95250</xdr:rowOff>
    </xdr:from>
    <xdr:to>
      <xdr:col>112</xdr:col>
      <xdr:colOff>38100</xdr:colOff>
      <xdr:row>108</xdr:row>
      <xdr:rowOff>25400</xdr:rowOff>
    </xdr:to>
    <xdr:sp macro="" textlink="">
      <xdr:nvSpPr>
        <xdr:cNvPr id="742" name="楕円 741">
          <a:extLst>
            <a:ext uri="{FF2B5EF4-FFF2-40B4-BE49-F238E27FC236}">
              <a16:creationId xmlns:a16="http://schemas.microsoft.com/office/drawing/2014/main" id="{54BE124A-FEAC-4BD7-AF9A-5A702CB23E60}"/>
            </a:ext>
          </a:extLst>
        </xdr:cNvPr>
        <xdr:cNvSpPr/>
      </xdr:nvSpPr>
      <xdr:spPr>
        <a:xfrm>
          <a:off x="18735040" y="18032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144780</xdr:rowOff>
    </xdr:from>
    <xdr:to>
      <xdr:col>116</xdr:col>
      <xdr:colOff>63500</xdr:colOff>
      <xdr:row>107</xdr:row>
      <xdr:rowOff>146050</xdr:rowOff>
    </xdr:to>
    <xdr:cxnSp macro="">
      <xdr:nvCxnSpPr>
        <xdr:cNvPr id="743" name="直線コネクタ 742">
          <a:extLst>
            <a:ext uri="{FF2B5EF4-FFF2-40B4-BE49-F238E27FC236}">
              <a16:creationId xmlns:a16="http://schemas.microsoft.com/office/drawing/2014/main" id="{3197276E-E873-442B-BA3E-281EFA8D09EF}"/>
            </a:ext>
          </a:extLst>
        </xdr:cNvPr>
        <xdr:cNvCxnSpPr/>
      </xdr:nvCxnSpPr>
      <xdr:spPr>
        <a:xfrm flipV="1">
          <a:off x="18778220" y="18082260"/>
          <a:ext cx="73152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96520</xdr:rowOff>
    </xdr:from>
    <xdr:to>
      <xdr:col>107</xdr:col>
      <xdr:colOff>101600</xdr:colOff>
      <xdr:row>108</xdr:row>
      <xdr:rowOff>26670</xdr:rowOff>
    </xdr:to>
    <xdr:sp macro="" textlink="">
      <xdr:nvSpPr>
        <xdr:cNvPr id="744" name="楕円 743">
          <a:extLst>
            <a:ext uri="{FF2B5EF4-FFF2-40B4-BE49-F238E27FC236}">
              <a16:creationId xmlns:a16="http://schemas.microsoft.com/office/drawing/2014/main" id="{ED9C130A-E9E9-4E71-ACAF-9942451AD27E}"/>
            </a:ext>
          </a:extLst>
        </xdr:cNvPr>
        <xdr:cNvSpPr/>
      </xdr:nvSpPr>
      <xdr:spPr>
        <a:xfrm>
          <a:off x="17937480" y="18034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146050</xdr:rowOff>
    </xdr:from>
    <xdr:to>
      <xdr:col>111</xdr:col>
      <xdr:colOff>177800</xdr:colOff>
      <xdr:row>107</xdr:row>
      <xdr:rowOff>147320</xdr:rowOff>
    </xdr:to>
    <xdr:cxnSp macro="">
      <xdr:nvCxnSpPr>
        <xdr:cNvPr id="745" name="直線コネクタ 744">
          <a:extLst>
            <a:ext uri="{FF2B5EF4-FFF2-40B4-BE49-F238E27FC236}">
              <a16:creationId xmlns:a16="http://schemas.microsoft.com/office/drawing/2014/main" id="{979448DC-8450-4A19-803D-6010A1863AD5}"/>
            </a:ext>
          </a:extLst>
        </xdr:cNvPr>
        <xdr:cNvCxnSpPr/>
      </xdr:nvCxnSpPr>
      <xdr:spPr>
        <a:xfrm flipV="1">
          <a:off x="17988280" y="18083530"/>
          <a:ext cx="78994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99061</xdr:rowOff>
    </xdr:from>
    <xdr:to>
      <xdr:col>102</xdr:col>
      <xdr:colOff>165100</xdr:colOff>
      <xdr:row>108</xdr:row>
      <xdr:rowOff>29211</xdr:rowOff>
    </xdr:to>
    <xdr:sp macro="" textlink="">
      <xdr:nvSpPr>
        <xdr:cNvPr id="746" name="楕円 745">
          <a:extLst>
            <a:ext uri="{FF2B5EF4-FFF2-40B4-BE49-F238E27FC236}">
              <a16:creationId xmlns:a16="http://schemas.microsoft.com/office/drawing/2014/main" id="{EE5DAE8E-AC34-416F-B6F9-4D396B93820B}"/>
            </a:ext>
          </a:extLst>
        </xdr:cNvPr>
        <xdr:cNvSpPr/>
      </xdr:nvSpPr>
      <xdr:spPr>
        <a:xfrm>
          <a:off x="17162780" y="180365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147320</xdr:rowOff>
    </xdr:from>
    <xdr:to>
      <xdr:col>107</xdr:col>
      <xdr:colOff>50800</xdr:colOff>
      <xdr:row>107</xdr:row>
      <xdr:rowOff>149861</xdr:rowOff>
    </xdr:to>
    <xdr:cxnSp macro="">
      <xdr:nvCxnSpPr>
        <xdr:cNvPr id="747" name="直線コネクタ 746">
          <a:extLst>
            <a:ext uri="{FF2B5EF4-FFF2-40B4-BE49-F238E27FC236}">
              <a16:creationId xmlns:a16="http://schemas.microsoft.com/office/drawing/2014/main" id="{28522B43-0EE0-4A43-A7B7-BA5AF3E2AD16}"/>
            </a:ext>
          </a:extLst>
        </xdr:cNvPr>
        <xdr:cNvCxnSpPr/>
      </xdr:nvCxnSpPr>
      <xdr:spPr>
        <a:xfrm flipV="1">
          <a:off x="17213580" y="18084800"/>
          <a:ext cx="7747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101600</xdr:rowOff>
    </xdr:from>
    <xdr:to>
      <xdr:col>98</xdr:col>
      <xdr:colOff>38100</xdr:colOff>
      <xdr:row>108</xdr:row>
      <xdr:rowOff>31750</xdr:rowOff>
    </xdr:to>
    <xdr:sp macro="" textlink="">
      <xdr:nvSpPr>
        <xdr:cNvPr id="748" name="楕円 747">
          <a:extLst>
            <a:ext uri="{FF2B5EF4-FFF2-40B4-BE49-F238E27FC236}">
              <a16:creationId xmlns:a16="http://schemas.microsoft.com/office/drawing/2014/main" id="{AF56CBD4-BB45-4483-86D7-CE23EC16BCBD}"/>
            </a:ext>
          </a:extLst>
        </xdr:cNvPr>
        <xdr:cNvSpPr/>
      </xdr:nvSpPr>
      <xdr:spPr>
        <a:xfrm>
          <a:off x="16388080" y="18039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149861</xdr:rowOff>
    </xdr:from>
    <xdr:to>
      <xdr:col>102</xdr:col>
      <xdr:colOff>114300</xdr:colOff>
      <xdr:row>107</xdr:row>
      <xdr:rowOff>152400</xdr:rowOff>
    </xdr:to>
    <xdr:cxnSp macro="">
      <xdr:nvCxnSpPr>
        <xdr:cNvPr id="749" name="直線コネクタ 748">
          <a:extLst>
            <a:ext uri="{FF2B5EF4-FFF2-40B4-BE49-F238E27FC236}">
              <a16:creationId xmlns:a16="http://schemas.microsoft.com/office/drawing/2014/main" id="{CC452627-4D7A-402A-94E6-1E93D44F22EA}"/>
            </a:ext>
          </a:extLst>
        </xdr:cNvPr>
        <xdr:cNvCxnSpPr/>
      </xdr:nvCxnSpPr>
      <xdr:spPr>
        <a:xfrm flipV="1">
          <a:off x="16431260" y="18087341"/>
          <a:ext cx="78232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750" name="n_1aveValue【公民館】&#10;一人当たり面積">
          <a:extLst>
            <a:ext uri="{FF2B5EF4-FFF2-40B4-BE49-F238E27FC236}">
              <a16:creationId xmlns:a16="http://schemas.microsoft.com/office/drawing/2014/main" id="{8F77AAE9-B779-450D-ABF9-2EA637525E98}"/>
            </a:ext>
          </a:extLst>
        </xdr:cNvPr>
        <xdr:cNvSpPr txBox="1"/>
      </xdr:nvSpPr>
      <xdr:spPr>
        <a:xfrm>
          <a:off x="18561127" y="1765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751" name="n_2aveValue【公民館】&#10;一人当たり面積">
          <a:extLst>
            <a:ext uri="{FF2B5EF4-FFF2-40B4-BE49-F238E27FC236}">
              <a16:creationId xmlns:a16="http://schemas.microsoft.com/office/drawing/2014/main" id="{E048880A-74FA-46DD-83AB-11CE0C11DDB1}"/>
            </a:ext>
          </a:extLst>
        </xdr:cNvPr>
        <xdr:cNvSpPr txBox="1"/>
      </xdr:nvSpPr>
      <xdr:spPr>
        <a:xfrm>
          <a:off x="17776267" y="17660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752" name="n_3aveValue【公民館】&#10;一人当たり面積">
          <a:extLst>
            <a:ext uri="{FF2B5EF4-FFF2-40B4-BE49-F238E27FC236}">
              <a16:creationId xmlns:a16="http://schemas.microsoft.com/office/drawing/2014/main" id="{7E3E7A1A-32B4-43A6-8C2F-120869C3CFFE}"/>
            </a:ext>
          </a:extLst>
        </xdr:cNvPr>
        <xdr:cNvSpPr txBox="1"/>
      </xdr:nvSpPr>
      <xdr:spPr>
        <a:xfrm>
          <a:off x="17001567" y="1767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753" name="n_4aveValue【公民館】&#10;一人当たり面積">
          <a:extLst>
            <a:ext uri="{FF2B5EF4-FFF2-40B4-BE49-F238E27FC236}">
              <a16:creationId xmlns:a16="http://schemas.microsoft.com/office/drawing/2014/main" id="{F541F552-3419-45C6-81C8-ADF7C6DAF4E1}"/>
            </a:ext>
          </a:extLst>
        </xdr:cNvPr>
        <xdr:cNvSpPr txBox="1"/>
      </xdr:nvSpPr>
      <xdr:spPr>
        <a:xfrm>
          <a:off x="16226867" y="1767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16527</xdr:rowOff>
    </xdr:from>
    <xdr:ext cx="469744" cy="259045"/>
    <xdr:sp macro="" textlink="">
      <xdr:nvSpPr>
        <xdr:cNvPr id="754" name="n_1mainValue【公民館】&#10;一人当たり面積">
          <a:extLst>
            <a:ext uri="{FF2B5EF4-FFF2-40B4-BE49-F238E27FC236}">
              <a16:creationId xmlns:a16="http://schemas.microsoft.com/office/drawing/2014/main" id="{F9CF91CC-8533-47D9-AC0A-3B2F209BA80C}"/>
            </a:ext>
          </a:extLst>
        </xdr:cNvPr>
        <xdr:cNvSpPr txBox="1"/>
      </xdr:nvSpPr>
      <xdr:spPr>
        <a:xfrm>
          <a:off x="18561127" y="1812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17797</xdr:rowOff>
    </xdr:from>
    <xdr:ext cx="469744" cy="259045"/>
    <xdr:sp macro="" textlink="">
      <xdr:nvSpPr>
        <xdr:cNvPr id="755" name="n_2mainValue【公民館】&#10;一人当たり面積">
          <a:extLst>
            <a:ext uri="{FF2B5EF4-FFF2-40B4-BE49-F238E27FC236}">
              <a16:creationId xmlns:a16="http://schemas.microsoft.com/office/drawing/2014/main" id="{EDB87D7B-B917-4207-99C3-B113C8E65BC9}"/>
            </a:ext>
          </a:extLst>
        </xdr:cNvPr>
        <xdr:cNvSpPr txBox="1"/>
      </xdr:nvSpPr>
      <xdr:spPr>
        <a:xfrm>
          <a:off x="17776267" y="1812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20338</xdr:rowOff>
    </xdr:from>
    <xdr:ext cx="469744" cy="259045"/>
    <xdr:sp macro="" textlink="">
      <xdr:nvSpPr>
        <xdr:cNvPr id="756" name="n_3mainValue【公民館】&#10;一人当たり面積">
          <a:extLst>
            <a:ext uri="{FF2B5EF4-FFF2-40B4-BE49-F238E27FC236}">
              <a16:creationId xmlns:a16="http://schemas.microsoft.com/office/drawing/2014/main" id="{EDCFE4F0-BDA8-47B8-920F-314F1F6ED668}"/>
            </a:ext>
          </a:extLst>
        </xdr:cNvPr>
        <xdr:cNvSpPr txBox="1"/>
      </xdr:nvSpPr>
      <xdr:spPr>
        <a:xfrm>
          <a:off x="17001567" y="1812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22877</xdr:rowOff>
    </xdr:from>
    <xdr:ext cx="469744" cy="259045"/>
    <xdr:sp macro="" textlink="">
      <xdr:nvSpPr>
        <xdr:cNvPr id="757" name="n_4mainValue【公民館】&#10;一人当たり面積">
          <a:extLst>
            <a:ext uri="{FF2B5EF4-FFF2-40B4-BE49-F238E27FC236}">
              <a16:creationId xmlns:a16="http://schemas.microsoft.com/office/drawing/2014/main" id="{E763AC07-46B9-4481-8A1C-F8EAD9B89BEA}"/>
            </a:ext>
          </a:extLst>
        </xdr:cNvPr>
        <xdr:cNvSpPr txBox="1"/>
      </xdr:nvSpPr>
      <xdr:spPr>
        <a:xfrm>
          <a:off x="16226867" y="1812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9E681DCC-FA03-443A-A088-8B70BCA00F5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0AEC15AA-D9A5-4A9A-8BEE-7B2A2AEA95F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1C6AD59F-61F7-444C-8A1B-472F64AEF98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公営住宅については、平成</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年度の住宅建設に伴い減価償却率が大きく減少した。その後老朽化施設の取り壊しも重なり、類似団体と比較して低い値で推移しているが、近年は老朽化の進行が上回り、微増傾向にある。</a:t>
          </a:r>
        </a:p>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学校施設については、令和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年度の松田小学校新校舎建設工事完了、令和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年度の旧校舎解体・太陽光発電設備整備事業の完了により、減価償却率が大きく減少した。令和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年度以降も、太陽光発電設備整備事業や松田中学校・寄小学校の大規模改造等の実施により、類似団体と比べて低い値を維持している。</a:t>
          </a:r>
        </a:p>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今後も公共施設等総合管理計画等に基づき、施設ごとの状況に応じた適正な管理・更新を進めていく必要がある。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530C55B-4409-4EDD-BE5B-0538EFDDD7CC}"/>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8845A89-9E2C-41DE-AB6B-F769CA1CC05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B3A772B-E8A5-4E95-A0BF-240890DC3EF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88C6036-335E-4E9B-A8E2-7F0C2D7AF3EA}"/>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神奈川県松田町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117C201-855F-48DB-8023-911632C36EF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D511110-829A-427F-8676-DC58A9395EB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7729E4E-D65F-4E12-84AD-9999DDD15C1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0C36617-D583-4631-8CC2-1D95613D76C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E5E6D91-1D86-4976-AB6B-832361D6E07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0D450DB-CBE3-4EAB-BCEC-6F58217AFF5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10,419
10,253
37.75
6,039,732
5,535,865
395,466
3,350,485
5,203,666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07B21F2-F05D-48E6-B074-E82D2EDC35E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8B09864-D632-465D-B613-C438A8BD635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42686BE-FC4B-45AB-A88C-27750D5C874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F64BFBB-96C7-4913-A661-4309EEDB89F9}"/>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1D94E05-26EE-460C-9448-158B2539AF7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D8A88B6-02C7-4069-BA3C-FECEC8BF1E08}"/>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7B801D1-81EC-43C9-B914-674FAA49A304}"/>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DF3010E-789E-437E-A718-36966808D18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D6E1457-D545-41D5-A0D9-95A68DF3C59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B0E3BED-C26F-4170-8924-FFC1EEA9303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9868915-2330-4C65-8EC3-8B575FC2C69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DBB7723-8706-494F-B688-8EEA4E00245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A6F35CC-5E6F-489A-8919-1FF7AB19DBF8}"/>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110FF95-0975-4A96-AC9B-A176532AD5E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1843AC5-A5F5-42B0-944C-655F79FB533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F24F568-FB95-4B33-A920-1F851F26764E}"/>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F2F4B32-68D3-49A8-BB45-BB126FCA9357}"/>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14EB697-C3B8-40DC-9F30-FD6CBF27EA3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1B61EB1-B038-431C-8927-18A0B82F3E2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1F8CC48-BF1D-4E25-9D41-B3A55C16714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FEB89AB-25E5-4A98-A7A1-F903E148D32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8B60CE2-0457-44C7-A1D8-DD9D076DAF6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358BECA-5EE5-4B22-ABC9-450BED3C46A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BA18DE0-340B-465A-B807-546E85BF5AB2}"/>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E06FA65-F106-4CCF-B022-4D19E3B77DC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A7A872F-9CEE-4F68-9F52-F86FF313E66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EDDD56E-EAE9-4810-BA55-571ED775DEB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E7334D7-512C-4123-ACA9-F1D65125659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10A0439-7E77-4B2A-9E1D-3031D83035BE}"/>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511939B-4684-458F-A138-6A6D241EC06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43935BA-9788-482E-8E85-C992FECE40E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475535E-B16E-44B1-8B2B-351C20DF6FA7}"/>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7E5ECA6-6228-48DC-A45B-AEBEFCDD69B7}"/>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902AAED-2767-4CAC-94E4-DF2CE4165040}"/>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06E85C4-7521-423C-9FDE-8AD675F89930}"/>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4F6188C-676D-4A8E-82FF-E402646396AE}"/>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35988E6-6893-4B2A-BDE0-7B74E5058230}"/>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DD31829-90F6-4A7D-B5BE-A79E88BBD7C7}"/>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BA93C8B-9E5E-4E40-9260-999ACE5CD993}"/>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058983B-BF46-442B-8B9F-C6109DD48DCF}"/>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869E4CC-E855-438F-B440-CDF40461936A}"/>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F403AD9-838C-4F96-93B8-3186B3453337}"/>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80BA6C3-187F-49AC-9CD1-45DAC45DFF0E}"/>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A05B651-2E27-48F1-BC69-EBAFC03A8EF4}"/>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4A2BA12-C734-43E2-83C6-FE57F07DC70B}"/>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0BFDE84-5B54-47BA-98E7-EA5F34ABA19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49F72E52-6808-4A43-8C04-CD113AA8C199}"/>
            </a:ext>
          </a:extLst>
        </xdr:cNvPr>
        <xdr:cNvCxnSpPr/>
      </xdr:nvCxnSpPr>
      <xdr:spPr>
        <a:xfrm flipV="1">
          <a:off x="4086225" y="5534842"/>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C70C2F8C-4D94-47B9-8F01-54C3BC77FBAF}"/>
            </a:ext>
          </a:extLst>
        </xdr:cNvPr>
        <xdr:cNvSpPr txBox="1"/>
      </xdr:nvSpPr>
      <xdr:spPr>
        <a:xfrm>
          <a:off x="4124960" y="7099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77649F0C-3607-48A4-A131-FD3D6DD00FFA}"/>
            </a:ext>
          </a:extLst>
        </xdr:cNvPr>
        <xdr:cNvCxnSpPr/>
      </xdr:nvCxnSpPr>
      <xdr:spPr>
        <a:xfrm>
          <a:off x="4020820" y="7095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00014CE1-DD16-48A2-BCBC-996F9CEC132C}"/>
            </a:ext>
          </a:extLst>
        </xdr:cNvPr>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45BF9696-B3BA-4991-95E4-4755860494B5}"/>
            </a:ext>
          </a:extLst>
        </xdr:cNvPr>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a:extLst>
            <a:ext uri="{FF2B5EF4-FFF2-40B4-BE49-F238E27FC236}">
              <a16:creationId xmlns:a16="http://schemas.microsoft.com/office/drawing/2014/main" id="{6110B39A-E977-447A-B164-DEA7013D3FD5}"/>
            </a:ext>
          </a:extLst>
        </xdr:cNvPr>
        <xdr:cNvSpPr txBox="1"/>
      </xdr:nvSpPr>
      <xdr:spPr>
        <a:xfrm>
          <a:off x="4124960" y="60849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6B9FD1C6-E2EE-4D50-88BF-B0D3A1F94EDD}"/>
            </a:ext>
          </a:extLst>
        </xdr:cNvPr>
        <xdr:cNvSpPr/>
      </xdr:nvSpPr>
      <xdr:spPr>
        <a:xfrm>
          <a:off x="4036060" y="6229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923ECCD4-C7DC-42E6-B30D-E3C6E284A246}"/>
            </a:ext>
          </a:extLst>
        </xdr:cNvPr>
        <xdr:cNvSpPr/>
      </xdr:nvSpPr>
      <xdr:spPr>
        <a:xfrm>
          <a:off x="3312160" y="62689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AE86D50B-FC39-4F5F-B6B8-1F19353BBE10}"/>
            </a:ext>
          </a:extLst>
        </xdr:cNvPr>
        <xdr:cNvSpPr/>
      </xdr:nvSpPr>
      <xdr:spPr>
        <a:xfrm>
          <a:off x="2514600" y="622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93399400-56A4-4A69-8AEA-677E9717BC57}"/>
            </a:ext>
          </a:extLst>
        </xdr:cNvPr>
        <xdr:cNvSpPr/>
      </xdr:nvSpPr>
      <xdr:spPr>
        <a:xfrm>
          <a:off x="1739900" y="621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8D658070-FDE3-4547-AFFD-F70EF52235CC}"/>
            </a:ext>
          </a:extLst>
        </xdr:cNvPr>
        <xdr:cNvSpPr/>
      </xdr:nvSpPr>
      <xdr:spPr>
        <a:xfrm>
          <a:off x="965200" y="62101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7694211-4AAE-4AB5-A448-2345D2C299E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B64904B-0D68-4B69-A69F-CA237DEFE00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8C74FD7-6344-498F-966D-559EA582A88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0239F8C-2E3C-4142-B28C-B67A17F17A7D}"/>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0B1FDB7-266E-4BA9-B59C-43F6F4E85718}"/>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103777</xdr:rowOff>
    </xdr:from>
    <xdr:to>
      <xdr:col>24</xdr:col>
      <xdr:colOff>114300</xdr:colOff>
      <xdr:row>41</xdr:row>
      <xdr:rowOff>33927</xdr:rowOff>
    </xdr:to>
    <xdr:sp macro="" textlink="">
      <xdr:nvSpPr>
        <xdr:cNvPr id="74" name="楕円 73">
          <a:extLst>
            <a:ext uri="{FF2B5EF4-FFF2-40B4-BE49-F238E27FC236}">
              <a16:creationId xmlns:a16="http://schemas.microsoft.com/office/drawing/2014/main" id="{58F95116-682E-446B-8473-1205A5F0A3F4}"/>
            </a:ext>
          </a:extLst>
        </xdr:cNvPr>
        <xdr:cNvSpPr/>
      </xdr:nvSpPr>
      <xdr:spPr>
        <a:xfrm>
          <a:off x="4036060" y="68093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82204</xdr:rowOff>
    </xdr:from>
    <xdr:ext cx="405111" cy="259045"/>
    <xdr:sp macro="" textlink="">
      <xdr:nvSpPr>
        <xdr:cNvPr id="75" name="【図書館】&#10;有形固定資産減価償却率該当値テキスト">
          <a:extLst>
            <a:ext uri="{FF2B5EF4-FFF2-40B4-BE49-F238E27FC236}">
              <a16:creationId xmlns:a16="http://schemas.microsoft.com/office/drawing/2014/main" id="{1EE85C4A-4A19-441D-99AC-1F6B039F6B94}"/>
            </a:ext>
          </a:extLst>
        </xdr:cNvPr>
        <xdr:cNvSpPr txBox="1"/>
      </xdr:nvSpPr>
      <xdr:spPr>
        <a:xfrm>
          <a:off x="4124960" y="6787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69487</xdr:rowOff>
    </xdr:from>
    <xdr:to>
      <xdr:col>20</xdr:col>
      <xdr:colOff>38100</xdr:colOff>
      <xdr:row>40</xdr:row>
      <xdr:rowOff>171087</xdr:rowOff>
    </xdr:to>
    <xdr:sp macro="" textlink="">
      <xdr:nvSpPr>
        <xdr:cNvPr id="76" name="楕円 75">
          <a:extLst>
            <a:ext uri="{FF2B5EF4-FFF2-40B4-BE49-F238E27FC236}">
              <a16:creationId xmlns:a16="http://schemas.microsoft.com/office/drawing/2014/main" id="{759130FB-C35A-420F-ABC2-1C165D6EE064}"/>
            </a:ext>
          </a:extLst>
        </xdr:cNvPr>
        <xdr:cNvSpPr/>
      </xdr:nvSpPr>
      <xdr:spPr>
        <a:xfrm>
          <a:off x="3312160" y="67750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120287</xdr:rowOff>
    </xdr:from>
    <xdr:to>
      <xdr:col>24</xdr:col>
      <xdr:colOff>63500</xdr:colOff>
      <xdr:row>40</xdr:row>
      <xdr:rowOff>154577</xdr:rowOff>
    </xdr:to>
    <xdr:cxnSp macro="">
      <xdr:nvCxnSpPr>
        <xdr:cNvPr id="77" name="直線コネクタ 76">
          <a:extLst>
            <a:ext uri="{FF2B5EF4-FFF2-40B4-BE49-F238E27FC236}">
              <a16:creationId xmlns:a16="http://schemas.microsoft.com/office/drawing/2014/main" id="{8FDC6F11-0234-407E-9D12-AE4044236DFB}"/>
            </a:ext>
          </a:extLst>
        </xdr:cNvPr>
        <xdr:cNvCxnSpPr/>
      </xdr:nvCxnSpPr>
      <xdr:spPr>
        <a:xfrm>
          <a:off x="3355340" y="6825887"/>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30299</xdr:rowOff>
    </xdr:from>
    <xdr:to>
      <xdr:col>15</xdr:col>
      <xdr:colOff>101600</xdr:colOff>
      <xdr:row>40</xdr:row>
      <xdr:rowOff>131899</xdr:rowOff>
    </xdr:to>
    <xdr:sp macro="" textlink="">
      <xdr:nvSpPr>
        <xdr:cNvPr id="78" name="楕円 77">
          <a:extLst>
            <a:ext uri="{FF2B5EF4-FFF2-40B4-BE49-F238E27FC236}">
              <a16:creationId xmlns:a16="http://schemas.microsoft.com/office/drawing/2014/main" id="{D62879C8-11A8-404D-918B-7D6730CEDFE6}"/>
            </a:ext>
          </a:extLst>
        </xdr:cNvPr>
        <xdr:cNvSpPr/>
      </xdr:nvSpPr>
      <xdr:spPr>
        <a:xfrm>
          <a:off x="2514600" y="673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81099</xdr:rowOff>
    </xdr:from>
    <xdr:to>
      <xdr:col>19</xdr:col>
      <xdr:colOff>177800</xdr:colOff>
      <xdr:row>40</xdr:row>
      <xdr:rowOff>120287</xdr:rowOff>
    </xdr:to>
    <xdr:cxnSp macro="">
      <xdr:nvCxnSpPr>
        <xdr:cNvPr id="79" name="直線コネクタ 78">
          <a:extLst>
            <a:ext uri="{FF2B5EF4-FFF2-40B4-BE49-F238E27FC236}">
              <a16:creationId xmlns:a16="http://schemas.microsoft.com/office/drawing/2014/main" id="{2F33FCDF-6ECC-4518-97A8-C57352475439}"/>
            </a:ext>
          </a:extLst>
        </xdr:cNvPr>
        <xdr:cNvCxnSpPr/>
      </xdr:nvCxnSpPr>
      <xdr:spPr>
        <a:xfrm>
          <a:off x="2565400" y="6786699"/>
          <a:ext cx="78994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13970</xdr:rowOff>
    </xdr:from>
    <xdr:to>
      <xdr:col>10</xdr:col>
      <xdr:colOff>165100</xdr:colOff>
      <xdr:row>40</xdr:row>
      <xdr:rowOff>115570</xdr:rowOff>
    </xdr:to>
    <xdr:sp macro="" textlink="">
      <xdr:nvSpPr>
        <xdr:cNvPr id="80" name="楕円 79">
          <a:extLst>
            <a:ext uri="{FF2B5EF4-FFF2-40B4-BE49-F238E27FC236}">
              <a16:creationId xmlns:a16="http://schemas.microsoft.com/office/drawing/2014/main" id="{ABB90D5F-FB52-4B46-AEAC-6C5B1CCC5320}"/>
            </a:ext>
          </a:extLst>
        </xdr:cNvPr>
        <xdr:cNvSpPr/>
      </xdr:nvSpPr>
      <xdr:spPr>
        <a:xfrm>
          <a:off x="17399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64770</xdr:rowOff>
    </xdr:from>
    <xdr:to>
      <xdr:col>15</xdr:col>
      <xdr:colOff>50800</xdr:colOff>
      <xdr:row>40</xdr:row>
      <xdr:rowOff>81099</xdr:rowOff>
    </xdr:to>
    <xdr:cxnSp macro="">
      <xdr:nvCxnSpPr>
        <xdr:cNvPr id="81" name="直線コネクタ 80">
          <a:extLst>
            <a:ext uri="{FF2B5EF4-FFF2-40B4-BE49-F238E27FC236}">
              <a16:creationId xmlns:a16="http://schemas.microsoft.com/office/drawing/2014/main" id="{3DFDD4BE-B44D-453E-A668-6288A766DBEB}"/>
            </a:ext>
          </a:extLst>
        </xdr:cNvPr>
        <xdr:cNvCxnSpPr/>
      </xdr:nvCxnSpPr>
      <xdr:spPr>
        <a:xfrm>
          <a:off x="1790700" y="6770370"/>
          <a:ext cx="7747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151130</xdr:rowOff>
    </xdr:from>
    <xdr:to>
      <xdr:col>6</xdr:col>
      <xdr:colOff>38100</xdr:colOff>
      <xdr:row>40</xdr:row>
      <xdr:rowOff>81280</xdr:rowOff>
    </xdr:to>
    <xdr:sp macro="" textlink="">
      <xdr:nvSpPr>
        <xdr:cNvPr id="82" name="楕円 81">
          <a:extLst>
            <a:ext uri="{FF2B5EF4-FFF2-40B4-BE49-F238E27FC236}">
              <a16:creationId xmlns:a16="http://schemas.microsoft.com/office/drawing/2014/main" id="{D8FC2001-BB9B-4817-9A76-E358E4E0B3CC}"/>
            </a:ext>
          </a:extLst>
        </xdr:cNvPr>
        <xdr:cNvSpPr/>
      </xdr:nvSpPr>
      <xdr:spPr>
        <a:xfrm>
          <a:off x="965200" y="66890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30480</xdr:rowOff>
    </xdr:from>
    <xdr:to>
      <xdr:col>10</xdr:col>
      <xdr:colOff>114300</xdr:colOff>
      <xdr:row>40</xdr:row>
      <xdr:rowOff>64770</xdr:rowOff>
    </xdr:to>
    <xdr:cxnSp macro="">
      <xdr:nvCxnSpPr>
        <xdr:cNvPr id="83" name="直線コネクタ 82">
          <a:extLst>
            <a:ext uri="{FF2B5EF4-FFF2-40B4-BE49-F238E27FC236}">
              <a16:creationId xmlns:a16="http://schemas.microsoft.com/office/drawing/2014/main" id="{1940F505-4516-45F2-BE30-31FA0186B31A}"/>
            </a:ext>
          </a:extLst>
        </xdr:cNvPr>
        <xdr:cNvCxnSpPr/>
      </xdr:nvCxnSpPr>
      <xdr:spPr>
        <a:xfrm>
          <a:off x="1008380" y="673608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7BFA5A00-B780-46E2-8102-3E36E04248DD}"/>
            </a:ext>
          </a:extLst>
        </xdr:cNvPr>
        <xdr:cNvSpPr txBox="1"/>
      </xdr:nvSpPr>
      <xdr:spPr>
        <a:xfrm>
          <a:off x="3170564" y="604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5" name="n_2aveValue【図書館】&#10;有形固定資産減価償却率">
          <a:extLst>
            <a:ext uri="{FF2B5EF4-FFF2-40B4-BE49-F238E27FC236}">
              <a16:creationId xmlns:a16="http://schemas.microsoft.com/office/drawing/2014/main" id="{90979890-1D9F-446B-8FC1-2B65FCCEB3F5}"/>
            </a:ext>
          </a:extLst>
        </xdr:cNvPr>
        <xdr:cNvSpPr txBox="1"/>
      </xdr:nvSpPr>
      <xdr:spPr>
        <a:xfrm>
          <a:off x="2385704" y="60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86" name="n_3aveValue【図書館】&#10;有形固定資産減価償却率">
          <a:extLst>
            <a:ext uri="{FF2B5EF4-FFF2-40B4-BE49-F238E27FC236}">
              <a16:creationId xmlns:a16="http://schemas.microsoft.com/office/drawing/2014/main" id="{B788D2B6-1CB7-4D09-95DF-D7A10B1F0A8D}"/>
            </a:ext>
          </a:extLst>
        </xdr:cNvPr>
        <xdr:cNvSpPr txBox="1"/>
      </xdr:nvSpPr>
      <xdr:spPr>
        <a:xfrm>
          <a:off x="1611004" y="5994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125566</xdr:rowOff>
    </xdr:from>
    <xdr:ext cx="405111" cy="259045"/>
    <xdr:sp macro="" textlink="">
      <xdr:nvSpPr>
        <xdr:cNvPr id="87" name="n_4aveValue【図書館】&#10;有形固定資産減価償却率">
          <a:extLst>
            <a:ext uri="{FF2B5EF4-FFF2-40B4-BE49-F238E27FC236}">
              <a16:creationId xmlns:a16="http://schemas.microsoft.com/office/drawing/2014/main" id="{5671F4AF-8FAE-4652-A04C-218E18C26CFE}"/>
            </a:ext>
          </a:extLst>
        </xdr:cNvPr>
        <xdr:cNvSpPr txBox="1"/>
      </xdr:nvSpPr>
      <xdr:spPr>
        <a:xfrm>
          <a:off x="836304" y="5992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162214</xdr:rowOff>
    </xdr:from>
    <xdr:ext cx="405111" cy="259045"/>
    <xdr:sp macro="" textlink="">
      <xdr:nvSpPr>
        <xdr:cNvPr id="88" name="n_1mainValue【図書館】&#10;有形固定資産減価償却率">
          <a:extLst>
            <a:ext uri="{FF2B5EF4-FFF2-40B4-BE49-F238E27FC236}">
              <a16:creationId xmlns:a16="http://schemas.microsoft.com/office/drawing/2014/main" id="{2CDBEC55-55EB-4287-9653-C7C0A6ECABCB}"/>
            </a:ext>
          </a:extLst>
        </xdr:cNvPr>
        <xdr:cNvSpPr txBox="1"/>
      </xdr:nvSpPr>
      <xdr:spPr>
        <a:xfrm>
          <a:off x="3170564" y="6867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123026</xdr:rowOff>
    </xdr:from>
    <xdr:ext cx="405111" cy="259045"/>
    <xdr:sp macro="" textlink="">
      <xdr:nvSpPr>
        <xdr:cNvPr id="89" name="n_2mainValue【図書館】&#10;有形固定資産減価償却率">
          <a:extLst>
            <a:ext uri="{FF2B5EF4-FFF2-40B4-BE49-F238E27FC236}">
              <a16:creationId xmlns:a16="http://schemas.microsoft.com/office/drawing/2014/main" id="{5D145FD9-4A80-44FE-8F18-79AFE6454217}"/>
            </a:ext>
          </a:extLst>
        </xdr:cNvPr>
        <xdr:cNvSpPr txBox="1"/>
      </xdr:nvSpPr>
      <xdr:spPr>
        <a:xfrm>
          <a:off x="2385704" y="6828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106697</xdr:rowOff>
    </xdr:from>
    <xdr:ext cx="405111" cy="259045"/>
    <xdr:sp macro="" textlink="">
      <xdr:nvSpPr>
        <xdr:cNvPr id="90" name="n_3mainValue【図書館】&#10;有形固定資産減価償却率">
          <a:extLst>
            <a:ext uri="{FF2B5EF4-FFF2-40B4-BE49-F238E27FC236}">
              <a16:creationId xmlns:a16="http://schemas.microsoft.com/office/drawing/2014/main" id="{C2EC26A4-15BB-4E2E-970B-39F30EB648D2}"/>
            </a:ext>
          </a:extLst>
        </xdr:cNvPr>
        <xdr:cNvSpPr txBox="1"/>
      </xdr:nvSpPr>
      <xdr:spPr>
        <a:xfrm>
          <a:off x="161100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72407</xdr:rowOff>
    </xdr:from>
    <xdr:ext cx="405111" cy="259045"/>
    <xdr:sp macro="" textlink="">
      <xdr:nvSpPr>
        <xdr:cNvPr id="91" name="n_4mainValue【図書館】&#10;有形固定資産減価償却率">
          <a:extLst>
            <a:ext uri="{FF2B5EF4-FFF2-40B4-BE49-F238E27FC236}">
              <a16:creationId xmlns:a16="http://schemas.microsoft.com/office/drawing/2014/main" id="{7457EF0C-775C-44AC-A99C-3FE7F93E37FF}"/>
            </a:ext>
          </a:extLst>
        </xdr:cNvPr>
        <xdr:cNvSpPr txBox="1"/>
      </xdr:nvSpPr>
      <xdr:spPr>
        <a:xfrm>
          <a:off x="83630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E46B896-5173-43FB-AD62-CABA2AA6795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B790CD5-3F2A-4ABF-9E52-69C3CB30480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A2F33FA-0E8E-4D45-814D-C753704F66A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6B36609-C018-4E25-9C73-76198D0E9D0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39B58AE-7D4B-4190-8C5D-2201F454442D}"/>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7140108-E4B7-4F17-8EEE-641060EEED6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91CD20F-C145-499A-984B-6A3C6ED9362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FC6789D-AD12-4E01-9F21-8B335E0AD01E}"/>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1E88EFA-B401-4CF5-8C15-CDCA1D5E48BE}"/>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D6E9915-02CF-4EC1-B8A2-E5A31DB69F5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41BD8258-30CB-40B7-AC59-1AF928B29F62}"/>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2520D49A-4489-4F6A-9857-299D3264096D}"/>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55E7F498-69AB-4414-9824-9E051519BB91}"/>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0BAEFDC8-F942-44F6-A2F6-72645B3CABB8}"/>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5AB69F45-E0B1-4CA0-A59B-F62A6F096519}"/>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01E88861-B02A-413D-9B13-B362F88A3061}"/>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FFBD0809-7B97-4695-8724-A3A167C27591}"/>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6B5B523E-BDF7-467D-A73B-23384033AE0D}"/>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8CF544D3-CD4B-4A1C-9F65-3D98E00510A2}"/>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129F7709-6A89-4D44-B865-C614375AB7F2}"/>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7F97E968-A47D-4FB4-B4E4-9D0F52F67EF6}"/>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D73E6587-6FB5-4F51-868B-63A9DB3871E7}"/>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A2826AA4-17F7-4E96-BB99-4A5C523923E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DDE56EFB-F0F6-463F-B407-BEB7755DBFBC}"/>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47A50DBA-3D25-4EA4-98D4-6F8986AF2D8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8D9A6E1E-95AB-4257-8052-1A70D165E0F9}"/>
            </a:ext>
          </a:extLst>
        </xdr:cNvPr>
        <xdr:cNvCxnSpPr/>
      </xdr:nvCxnSpPr>
      <xdr:spPr>
        <a:xfrm flipV="1">
          <a:off x="9219565" y="5698127"/>
          <a:ext cx="0" cy="1399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402CD953-088B-423F-8327-F914E2D18DC0}"/>
            </a:ext>
          </a:extLst>
        </xdr:cNvPr>
        <xdr:cNvSpPr txBox="1"/>
      </xdr:nvSpPr>
      <xdr:spPr>
        <a:xfrm>
          <a:off x="9258300" y="710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A444B9C7-9BC3-4645-96A4-F5683908A189}"/>
            </a:ext>
          </a:extLst>
        </xdr:cNvPr>
        <xdr:cNvCxnSpPr/>
      </xdr:nvCxnSpPr>
      <xdr:spPr>
        <a:xfrm>
          <a:off x="9154160" y="70974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7BBFDBEA-FE5D-48D1-939E-823175C6E56A}"/>
            </a:ext>
          </a:extLst>
        </xdr:cNvPr>
        <xdr:cNvSpPr txBox="1"/>
      </xdr:nvSpPr>
      <xdr:spPr>
        <a:xfrm>
          <a:off x="9258300" y="547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EBBC2122-6364-459A-93D3-009FCF30B216}"/>
            </a:ext>
          </a:extLst>
        </xdr:cNvPr>
        <xdr:cNvCxnSpPr/>
      </xdr:nvCxnSpPr>
      <xdr:spPr>
        <a:xfrm>
          <a:off x="9154160" y="5698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a:extLst>
            <a:ext uri="{FF2B5EF4-FFF2-40B4-BE49-F238E27FC236}">
              <a16:creationId xmlns:a16="http://schemas.microsoft.com/office/drawing/2014/main" id="{CE614D5C-4626-49D2-8C02-BCCA8953ECC9}"/>
            </a:ext>
          </a:extLst>
        </xdr:cNvPr>
        <xdr:cNvSpPr txBox="1"/>
      </xdr:nvSpPr>
      <xdr:spPr>
        <a:xfrm>
          <a:off x="9258300" y="65993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50AE06DB-6749-4564-A329-16E64A82C5A0}"/>
            </a:ext>
          </a:extLst>
        </xdr:cNvPr>
        <xdr:cNvSpPr/>
      </xdr:nvSpPr>
      <xdr:spPr>
        <a:xfrm>
          <a:off x="9192260" y="67440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BBBD1DC5-2A84-4E44-91F6-381AD316A17C}"/>
            </a:ext>
          </a:extLst>
        </xdr:cNvPr>
        <xdr:cNvSpPr/>
      </xdr:nvSpPr>
      <xdr:spPr>
        <a:xfrm>
          <a:off x="8445500" y="675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55034897-DB65-4545-936E-D516565F8F46}"/>
            </a:ext>
          </a:extLst>
        </xdr:cNvPr>
        <xdr:cNvSpPr/>
      </xdr:nvSpPr>
      <xdr:spPr>
        <a:xfrm>
          <a:off x="7670800" y="6757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48FE0CE2-E847-466D-B494-EA8B3C98060B}"/>
            </a:ext>
          </a:extLst>
        </xdr:cNvPr>
        <xdr:cNvSpPr/>
      </xdr:nvSpPr>
      <xdr:spPr>
        <a:xfrm>
          <a:off x="6873240" y="676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BE2730B3-2CBD-439B-8E54-B10DAD761EC4}"/>
            </a:ext>
          </a:extLst>
        </xdr:cNvPr>
        <xdr:cNvSpPr/>
      </xdr:nvSpPr>
      <xdr:spPr>
        <a:xfrm>
          <a:off x="6098540" y="6789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E1A3375-3492-475F-9CFA-45B61D2DDFCE}"/>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8BE710E-142B-443E-B17B-145039FDAFD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B223712-3FB5-4E62-83A6-B4025E29CEFA}"/>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2B9A789-6955-4688-90CD-6C0E8CD4158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F9B3C231-29A7-4A17-A954-C09B38C70173}"/>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147865</xdr:rowOff>
    </xdr:from>
    <xdr:to>
      <xdr:col>55</xdr:col>
      <xdr:colOff>50800</xdr:colOff>
      <xdr:row>42</xdr:row>
      <xdr:rowOff>78015</xdr:rowOff>
    </xdr:to>
    <xdr:sp macro="" textlink="">
      <xdr:nvSpPr>
        <xdr:cNvPr id="133" name="楕円 132">
          <a:extLst>
            <a:ext uri="{FF2B5EF4-FFF2-40B4-BE49-F238E27FC236}">
              <a16:creationId xmlns:a16="http://schemas.microsoft.com/office/drawing/2014/main" id="{1BDEEC59-A734-4A4C-BF3A-F4817C55E69F}"/>
            </a:ext>
          </a:extLst>
        </xdr:cNvPr>
        <xdr:cNvSpPr/>
      </xdr:nvSpPr>
      <xdr:spPr>
        <a:xfrm>
          <a:off x="9192260" y="70211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62792</xdr:rowOff>
    </xdr:from>
    <xdr:ext cx="469744" cy="259045"/>
    <xdr:sp macro="" textlink="">
      <xdr:nvSpPr>
        <xdr:cNvPr id="134" name="【図書館】&#10;一人当たり面積該当値テキスト">
          <a:extLst>
            <a:ext uri="{FF2B5EF4-FFF2-40B4-BE49-F238E27FC236}">
              <a16:creationId xmlns:a16="http://schemas.microsoft.com/office/drawing/2014/main" id="{EA51ACA7-556B-4713-8D98-4E4C9E85FBD9}"/>
            </a:ext>
          </a:extLst>
        </xdr:cNvPr>
        <xdr:cNvSpPr txBox="1"/>
      </xdr:nvSpPr>
      <xdr:spPr>
        <a:xfrm>
          <a:off x="9258300" y="693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147865</xdr:rowOff>
    </xdr:from>
    <xdr:to>
      <xdr:col>50</xdr:col>
      <xdr:colOff>165100</xdr:colOff>
      <xdr:row>42</xdr:row>
      <xdr:rowOff>78015</xdr:rowOff>
    </xdr:to>
    <xdr:sp macro="" textlink="">
      <xdr:nvSpPr>
        <xdr:cNvPr id="135" name="楕円 134">
          <a:extLst>
            <a:ext uri="{FF2B5EF4-FFF2-40B4-BE49-F238E27FC236}">
              <a16:creationId xmlns:a16="http://schemas.microsoft.com/office/drawing/2014/main" id="{A1CFE8C0-5113-493B-9CD3-47B7EE50D026}"/>
            </a:ext>
          </a:extLst>
        </xdr:cNvPr>
        <xdr:cNvSpPr/>
      </xdr:nvSpPr>
      <xdr:spPr>
        <a:xfrm>
          <a:off x="8445500" y="70211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27215</xdr:rowOff>
    </xdr:from>
    <xdr:to>
      <xdr:col>55</xdr:col>
      <xdr:colOff>0</xdr:colOff>
      <xdr:row>42</xdr:row>
      <xdr:rowOff>27215</xdr:rowOff>
    </xdr:to>
    <xdr:cxnSp macro="">
      <xdr:nvCxnSpPr>
        <xdr:cNvPr id="136" name="直線コネクタ 135">
          <a:extLst>
            <a:ext uri="{FF2B5EF4-FFF2-40B4-BE49-F238E27FC236}">
              <a16:creationId xmlns:a16="http://schemas.microsoft.com/office/drawing/2014/main" id="{7E83075D-FB27-4F24-8CFB-99379B4769EC}"/>
            </a:ext>
          </a:extLst>
        </xdr:cNvPr>
        <xdr:cNvCxnSpPr/>
      </xdr:nvCxnSpPr>
      <xdr:spPr>
        <a:xfrm>
          <a:off x="8496300" y="706809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151130</xdr:rowOff>
    </xdr:from>
    <xdr:to>
      <xdr:col>46</xdr:col>
      <xdr:colOff>38100</xdr:colOff>
      <xdr:row>42</xdr:row>
      <xdr:rowOff>81280</xdr:rowOff>
    </xdr:to>
    <xdr:sp macro="" textlink="">
      <xdr:nvSpPr>
        <xdr:cNvPr id="137" name="楕円 136">
          <a:extLst>
            <a:ext uri="{FF2B5EF4-FFF2-40B4-BE49-F238E27FC236}">
              <a16:creationId xmlns:a16="http://schemas.microsoft.com/office/drawing/2014/main" id="{F83778A4-B692-423C-8CDB-DB8EF8726760}"/>
            </a:ext>
          </a:extLst>
        </xdr:cNvPr>
        <xdr:cNvSpPr/>
      </xdr:nvSpPr>
      <xdr:spPr>
        <a:xfrm>
          <a:off x="7670800" y="70243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27215</xdr:rowOff>
    </xdr:from>
    <xdr:to>
      <xdr:col>50</xdr:col>
      <xdr:colOff>114300</xdr:colOff>
      <xdr:row>42</xdr:row>
      <xdr:rowOff>30480</xdr:rowOff>
    </xdr:to>
    <xdr:cxnSp macro="">
      <xdr:nvCxnSpPr>
        <xdr:cNvPr id="138" name="直線コネクタ 137">
          <a:extLst>
            <a:ext uri="{FF2B5EF4-FFF2-40B4-BE49-F238E27FC236}">
              <a16:creationId xmlns:a16="http://schemas.microsoft.com/office/drawing/2014/main" id="{A526BD84-0749-43FF-9885-40366B0523CB}"/>
            </a:ext>
          </a:extLst>
        </xdr:cNvPr>
        <xdr:cNvCxnSpPr/>
      </xdr:nvCxnSpPr>
      <xdr:spPr>
        <a:xfrm flipV="1">
          <a:off x="7713980" y="7068095"/>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151130</xdr:rowOff>
    </xdr:from>
    <xdr:to>
      <xdr:col>41</xdr:col>
      <xdr:colOff>101600</xdr:colOff>
      <xdr:row>42</xdr:row>
      <xdr:rowOff>81280</xdr:rowOff>
    </xdr:to>
    <xdr:sp macro="" textlink="">
      <xdr:nvSpPr>
        <xdr:cNvPr id="139" name="楕円 138">
          <a:extLst>
            <a:ext uri="{FF2B5EF4-FFF2-40B4-BE49-F238E27FC236}">
              <a16:creationId xmlns:a16="http://schemas.microsoft.com/office/drawing/2014/main" id="{B2F56060-664F-424E-B5CA-8EC832F76B9E}"/>
            </a:ext>
          </a:extLst>
        </xdr:cNvPr>
        <xdr:cNvSpPr/>
      </xdr:nvSpPr>
      <xdr:spPr>
        <a:xfrm>
          <a:off x="6873240" y="7024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30480</xdr:rowOff>
    </xdr:from>
    <xdr:to>
      <xdr:col>45</xdr:col>
      <xdr:colOff>177800</xdr:colOff>
      <xdr:row>42</xdr:row>
      <xdr:rowOff>30480</xdr:rowOff>
    </xdr:to>
    <xdr:cxnSp macro="">
      <xdr:nvCxnSpPr>
        <xdr:cNvPr id="140" name="直線コネクタ 139">
          <a:extLst>
            <a:ext uri="{FF2B5EF4-FFF2-40B4-BE49-F238E27FC236}">
              <a16:creationId xmlns:a16="http://schemas.microsoft.com/office/drawing/2014/main" id="{89E8915B-4BAE-4568-99CA-97A4EAC47621}"/>
            </a:ext>
          </a:extLst>
        </xdr:cNvPr>
        <xdr:cNvCxnSpPr/>
      </xdr:nvCxnSpPr>
      <xdr:spPr>
        <a:xfrm>
          <a:off x="6924040" y="70713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151130</xdr:rowOff>
    </xdr:from>
    <xdr:to>
      <xdr:col>36</xdr:col>
      <xdr:colOff>165100</xdr:colOff>
      <xdr:row>42</xdr:row>
      <xdr:rowOff>81280</xdr:rowOff>
    </xdr:to>
    <xdr:sp macro="" textlink="">
      <xdr:nvSpPr>
        <xdr:cNvPr id="141" name="楕円 140">
          <a:extLst>
            <a:ext uri="{FF2B5EF4-FFF2-40B4-BE49-F238E27FC236}">
              <a16:creationId xmlns:a16="http://schemas.microsoft.com/office/drawing/2014/main" id="{05A5BEE8-0C5D-4DDE-88EC-7AA76FA4638D}"/>
            </a:ext>
          </a:extLst>
        </xdr:cNvPr>
        <xdr:cNvSpPr/>
      </xdr:nvSpPr>
      <xdr:spPr>
        <a:xfrm>
          <a:off x="6098540" y="7024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30480</xdr:rowOff>
    </xdr:from>
    <xdr:to>
      <xdr:col>41</xdr:col>
      <xdr:colOff>50800</xdr:colOff>
      <xdr:row>42</xdr:row>
      <xdr:rowOff>30480</xdr:rowOff>
    </xdr:to>
    <xdr:cxnSp macro="">
      <xdr:nvCxnSpPr>
        <xdr:cNvPr id="142" name="直線コネクタ 141">
          <a:extLst>
            <a:ext uri="{FF2B5EF4-FFF2-40B4-BE49-F238E27FC236}">
              <a16:creationId xmlns:a16="http://schemas.microsoft.com/office/drawing/2014/main" id="{B72806D5-25DA-4C30-AC71-C25C942B5B97}"/>
            </a:ext>
          </a:extLst>
        </xdr:cNvPr>
        <xdr:cNvCxnSpPr/>
      </xdr:nvCxnSpPr>
      <xdr:spPr>
        <a:xfrm>
          <a:off x="6149340" y="70713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a:extLst>
            <a:ext uri="{FF2B5EF4-FFF2-40B4-BE49-F238E27FC236}">
              <a16:creationId xmlns:a16="http://schemas.microsoft.com/office/drawing/2014/main" id="{2F4ECD3D-B9F5-45AD-BD01-041807B27755}"/>
            </a:ext>
          </a:extLst>
        </xdr:cNvPr>
        <xdr:cNvSpPr txBox="1"/>
      </xdr:nvSpPr>
      <xdr:spPr>
        <a:xfrm>
          <a:off x="827158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a:extLst>
            <a:ext uri="{FF2B5EF4-FFF2-40B4-BE49-F238E27FC236}">
              <a16:creationId xmlns:a16="http://schemas.microsoft.com/office/drawing/2014/main" id="{A2BD846F-F476-47F6-A0E2-874524CB2030}"/>
            </a:ext>
          </a:extLst>
        </xdr:cNvPr>
        <xdr:cNvSpPr txBox="1"/>
      </xdr:nvSpPr>
      <xdr:spPr>
        <a:xfrm>
          <a:off x="7509587" y="653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a:extLst>
            <a:ext uri="{FF2B5EF4-FFF2-40B4-BE49-F238E27FC236}">
              <a16:creationId xmlns:a16="http://schemas.microsoft.com/office/drawing/2014/main" id="{C9541D71-4F54-41BD-8028-94D6AB93C8A0}"/>
            </a:ext>
          </a:extLst>
        </xdr:cNvPr>
        <xdr:cNvSpPr txBox="1"/>
      </xdr:nvSpPr>
      <xdr:spPr>
        <a:xfrm>
          <a:off x="6712027" y="654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30860</xdr:rowOff>
    </xdr:from>
    <xdr:ext cx="469744" cy="259045"/>
    <xdr:sp macro="" textlink="">
      <xdr:nvSpPr>
        <xdr:cNvPr id="146" name="n_4aveValue【図書館】&#10;一人当たり面積">
          <a:extLst>
            <a:ext uri="{FF2B5EF4-FFF2-40B4-BE49-F238E27FC236}">
              <a16:creationId xmlns:a16="http://schemas.microsoft.com/office/drawing/2014/main" id="{E150AAF7-6EFF-4CFE-B130-C69946C497A6}"/>
            </a:ext>
          </a:extLst>
        </xdr:cNvPr>
        <xdr:cNvSpPr txBox="1"/>
      </xdr:nvSpPr>
      <xdr:spPr>
        <a:xfrm>
          <a:off x="5937327" y="656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69142</xdr:rowOff>
    </xdr:from>
    <xdr:ext cx="469744" cy="259045"/>
    <xdr:sp macro="" textlink="">
      <xdr:nvSpPr>
        <xdr:cNvPr id="147" name="n_1mainValue【図書館】&#10;一人当たり面積">
          <a:extLst>
            <a:ext uri="{FF2B5EF4-FFF2-40B4-BE49-F238E27FC236}">
              <a16:creationId xmlns:a16="http://schemas.microsoft.com/office/drawing/2014/main" id="{DDCDD9A6-C022-4E3F-9B99-0903DA46444E}"/>
            </a:ext>
          </a:extLst>
        </xdr:cNvPr>
        <xdr:cNvSpPr txBox="1"/>
      </xdr:nvSpPr>
      <xdr:spPr>
        <a:xfrm>
          <a:off x="8271587" y="71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72407</xdr:rowOff>
    </xdr:from>
    <xdr:ext cx="469744" cy="259045"/>
    <xdr:sp macro="" textlink="">
      <xdr:nvSpPr>
        <xdr:cNvPr id="148" name="n_2mainValue【図書館】&#10;一人当たり面積">
          <a:extLst>
            <a:ext uri="{FF2B5EF4-FFF2-40B4-BE49-F238E27FC236}">
              <a16:creationId xmlns:a16="http://schemas.microsoft.com/office/drawing/2014/main" id="{980B04FF-6C70-477E-8066-31E134287C90}"/>
            </a:ext>
          </a:extLst>
        </xdr:cNvPr>
        <xdr:cNvSpPr txBox="1"/>
      </xdr:nvSpPr>
      <xdr:spPr>
        <a:xfrm>
          <a:off x="750958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72407</xdr:rowOff>
    </xdr:from>
    <xdr:ext cx="469744" cy="259045"/>
    <xdr:sp macro="" textlink="">
      <xdr:nvSpPr>
        <xdr:cNvPr id="149" name="n_3mainValue【図書館】&#10;一人当たり面積">
          <a:extLst>
            <a:ext uri="{FF2B5EF4-FFF2-40B4-BE49-F238E27FC236}">
              <a16:creationId xmlns:a16="http://schemas.microsoft.com/office/drawing/2014/main" id="{DDC98631-D853-4771-80AA-BF553CB26633}"/>
            </a:ext>
          </a:extLst>
        </xdr:cNvPr>
        <xdr:cNvSpPr txBox="1"/>
      </xdr:nvSpPr>
      <xdr:spPr>
        <a:xfrm>
          <a:off x="67120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72407</xdr:rowOff>
    </xdr:from>
    <xdr:ext cx="469744" cy="259045"/>
    <xdr:sp macro="" textlink="">
      <xdr:nvSpPr>
        <xdr:cNvPr id="150" name="n_4mainValue【図書館】&#10;一人当たり面積">
          <a:extLst>
            <a:ext uri="{FF2B5EF4-FFF2-40B4-BE49-F238E27FC236}">
              <a16:creationId xmlns:a16="http://schemas.microsoft.com/office/drawing/2014/main" id="{5F97A4EB-7E84-47C4-B6BB-D77193C5611A}"/>
            </a:ext>
          </a:extLst>
        </xdr:cNvPr>
        <xdr:cNvSpPr txBox="1"/>
      </xdr:nvSpPr>
      <xdr:spPr>
        <a:xfrm>
          <a:off x="59373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CB5AC7AB-203B-42B4-ACAB-9F3BCA884D7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FC8D6891-3282-490E-9FFC-B0661F705B26}"/>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686BD5E4-27D4-4866-AD2A-1C6736D5A6C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D9A12ED8-302A-4662-825D-F686974B49B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8225833-DEEF-409F-B307-C05DE5888F5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2FE3CDA2-F39A-40E1-89B0-80DDCC309A74}"/>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B0FABA2A-2158-4F31-AAB9-BFA904D5E2B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181A5584-EF58-4BC0-B29F-56199EA9685D}"/>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B31A4FB7-4DD4-4761-9B35-6A41AF8C942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59306CA4-B9C7-47CB-B027-F37E987296AC}"/>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2A9F9FA2-F305-41BB-B305-8CE0391F9FD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7F65E294-9619-41A8-A6E2-CD82D52F908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0C10EDD7-F67C-4597-9FFE-C806ECC9F2A7}"/>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BFBDBDE6-7EEC-4A5C-B446-20EDAF9F5336}"/>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28B5E7A2-C406-4F19-9773-7A69E10EEC1F}"/>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59ECBA5C-7AC5-421C-9D2D-FD69E5D67613}"/>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5852F2DC-EFF5-4578-B6B4-04627642EDFF}"/>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E5BA2D07-69DE-4C3B-9CF6-DF9A759DA175}"/>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B970F698-7F7B-46BF-B110-1E9154859C9E}"/>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CC941A1B-715D-4291-8987-ED559BC4109D}"/>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6409D158-8146-4058-8F21-C5ED7C3EEF2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DF1C649D-D90B-481A-9D94-1F77A569369B}"/>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1AE66C41-9E8B-4ED1-B430-6491F78F1C6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7196B62F-BA7D-4484-BE82-86DD87A9FC4E}"/>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0B044632-BD1E-4857-9C19-11350B178521}"/>
            </a:ext>
          </a:extLst>
        </xdr:cNvPr>
        <xdr:cNvCxnSpPr/>
      </xdr:nvCxnSpPr>
      <xdr:spPr>
        <a:xfrm flipV="1">
          <a:off x="4086225" y="920686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F532EA32-E9FB-49DA-BFBA-9021090EBDF9}"/>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FE08637A-7573-4FDA-9713-739255764FA9}"/>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5CDDAC11-12B2-492F-84AA-56AF96BE9F22}"/>
            </a:ext>
          </a:extLst>
        </xdr:cNvPr>
        <xdr:cNvSpPr txBox="1"/>
      </xdr:nvSpPr>
      <xdr:spPr>
        <a:xfrm>
          <a:off x="4124960" y="898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A99AE171-DA0C-4126-B9F4-8A25E08DEB61}"/>
            </a:ext>
          </a:extLst>
        </xdr:cNvPr>
        <xdr:cNvCxnSpPr/>
      </xdr:nvCxnSpPr>
      <xdr:spPr>
        <a:xfrm>
          <a:off x="4020820" y="9206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8E17800E-FA3C-417C-AD04-2F55671D3F7D}"/>
            </a:ext>
          </a:extLst>
        </xdr:cNvPr>
        <xdr:cNvSpPr txBox="1"/>
      </xdr:nvSpPr>
      <xdr:spPr>
        <a:xfrm>
          <a:off x="4124960" y="100057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148A9698-3D9B-4924-B1D2-F91E1E6AC145}"/>
            </a:ext>
          </a:extLst>
        </xdr:cNvPr>
        <xdr:cNvSpPr/>
      </xdr:nvSpPr>
      <xdr:spPr>
        <a:xfrm>
          <a:off x="4036060" y="10150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AF4A94BF-768E-4118-BEBD-29F4D8EAA55C}"/>
            </a:ext>
          </a:extLst>
        </xdr:cNvPr>
        <xdr:cNvSpPr/>
      </xdr:nvSpPr>
      <xdr:spPr>
        <a:xfrm>
          <a:off x="3312160" y="101657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33A14F9E-2E73-4429-A982-085F87B5F695}"/>
            </a:ext>
          </a:extLst>
        </xdr:cNvPr>
        <xdr:cNvSpPr/>
      </xdr:nvSpPr>
      <xdr:spPr>
        <a:xfrm>
          <a:off x="251460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F6D349CE-71E5-409C-B21A-F01E3F193E5A}"/>
            </a:ext>
          </a:extLst>
        </xdr:cNvPr>
        <xdr:cNvSpPr/>
      </xdr:nvSpPr>
      <xdr:spPr>
        <a:xfrm>
          <a:off x="1739900" y="1014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641BA94C-9639-4C40-9CE6-5ED78D2B8E11}"/>
            </a:ext>
          </a:extLst>
        </xdr:cNvPr>
        <xdr:cNvSpPr/>
      </xdr:nvSpPr>
      <xdr:spPr>
        <a:xfrm>
          <a:off x="965200" y="1011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BEBE460-5A9C-4A91-97B3-A53CE91C38F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B5D889B-78A9-4476-A27B-D409846B4EC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4ADA6D8-BE3F-4D7B-9208-8EEDCEEFC74D}"/>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DF94D1B-4140-4363-A388-340319FDBCB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41C4C17-7A76-4A0E-8E85-7CF6E91055A8}"/>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6350</xdr:rowOff>
    </xdr:from>
    <xdr:to>
      <xdr:col>24</xdr:col>
      <xdr:colOff>114300</xdr:colOff>
      <xdr:row>63</xdr:row>
      <xdr:rowOff>107950</xdr:rowOff>
    </xdr:to>
    <xdr:sp macro="" textlink="">
      <xdr:nvSpPr>
        <xdr:cNvPr id="191" name="楕円 190">
          <a:extLst>
            <a:ext uri="{FF2B5EF4-FFF2-40B4-BE49-F238E27FC236}">
              <a16:creationId xmlns:a16="http://schemas.microsoft.com/office/drawing/2014/main" id="{8BC0B20E-FC40-460A-9780-023A3AE6B59C}"/>
            </a:ext>
          </a:extLst>
        </xdr:cNvPr>
        <xdr:cNvSpPr/>
      </xdr:nvSpPr>
      <xdr:spPr>
        <a:xfrm>
          <a:off x="403606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156227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FF399FAC-AC90-43CE-9051-FEDB83F6598D}"/>
            </a:ext>
          </a:extLst>
        </xdr:cNvPr>
        <xdr:cNvSpPr txBox="1"/>
      </xdr:nvSpPr>
      <xdr:spPr>
        <a:xfrm>
          <a:off x="4124960"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166370</xdr:rowOff>
    </xdr:from>
    <xdr:to>
      <xdr:col>20</xdr:col>
      <xdr:colOff>38100</xdr:colOff>
      <xdr:row>63</xdr:row>
      <xdr:rowOff>96520</xdr:rowOff>
    </xdr:to>
    <xdr:sp macro="" textlink="">
      <xdr:nvSpPr>
        <xdr:cNvPr id="193" name="楕円 192">
          <a:extLst>
            <a:ext uri="{FF2B5EF4-FFF2-40B4-BE49-F238E27FC236}">
              <a16:creationId xmlns:a16="http://schemas.microsoft.com/office/drawing/2014/main" id="{60275523-A22B-47C7-B66B-3144D8F7CB00}"/>
            </a:ext>
          </a:extLst>
        </xdr:cNvPr>
        <xdr:cNvSpPr/>
      </xdr:nvSpPr>
      <xdr:spPr>
        <a:xfrm>
          <a:off x="3312160" y="10560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45720</xdr:rowOff>
    </xdr:from>
    <xdr:to>
      <xdr:col>24</xdr:col>
      <xdr:colOff>63500</xdr:colOff>
      <xdr:row>63</xdr:row>
      <xdr:rowOff>57150</xdr:rowOff>
    </xdr:to>
    <xdr:cxnSp macro="">
      <xdr:nvCxnSpPr>
        <xdr:cNvPr id="194" name="直線コネクタ 193">
          <a:extLst>
            <a:ext uri="{FF2B5EF4-FFF2-40B4-BE49-F238E27FC236}">
              <a16:creationId xmlns:a16="http://schemas.microsoft.com/office/drawing/2014/main" id="{4C3F872B-3CE9-4199-A232-ED4466EB480E}"/>
            </a:ext>
          </a:extLst>
        </xdr:cNvPr>
        <xdr:cNvCxnSpPr/>
      </xdr:nvCxnSpPr>
      <xdr:spPr>
        <a:xfrm>
          <a:off x="3355340" y="1060704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156845</xdr:rowOff>
    </xdr:from>
    <xdr:to>
      <xdr:col>15</xdr:col>
      <xdr:colOff>101600</xdr:colOff>
      <xdr:row>63</xdr:row>
      <xdr:rowOff>86995</xdr:rowOff>
    </xdr:to>
    <xdr:sp macro="" textlink="">
      <xdr:nvSpPr>
        <xdr:cNvPr id="195" name="楕円 194">
          <a:extLst>
            <a:ext uri="{FF2B5EF4-FFF2-40B4-BE49-F238E27FC236}">
              <a16:creationId xmlns:a16="http://schemas.microsoft.com/office/drawing/2014/main" id="{B5CA9306-8627-4283-83BC-B3C04B085A25}"/>
            </a:ext>
          </a:extLst>
        </xdr:cNvPr>
        <xdr:cNvSpPr/>
      </xdr:nvSpPr>
      <xdr:spPr>
        <a:xfrm>
          <a:off x="2514600" y="105505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36195</xdr:rowOff>
    </xdr:from>
    <xdr:to>
      <xdr:col>19</xdr:col>
      <xdr:colOff>177800</xdr:colOff>
      <xdr:row>63</xdr:row>
      <xdr:rowOff>45720</xdr:rowOff>
    </xdr:to>
    <xdr:cxnSp macro="">
      <xdr:nvCxnSpPr>
        <xdr:cNvPr id="196" name="直線コネクタ 195">
          <a:extLst>
            <a:ext uri="{FF2B5EF4-FFF2-40B4-BE49-F238E27FC236}">
              <a16:creationId xmlns:a16="http://schemas.microsoft.com/office/drawing/2014/main" id="{76BA318B-15AD-4910-B266-CF921DAA7F02}"/>
            </a:ext>
          </a:extLst>
        </xdr:cNvPr>
        <xdr:cNvCxnSpPr/>
      </xdr:nvCxnSpPr>
      <xdr:spPr>
        <a:xfrm>
          <a:off x="2565400" y="10597515"/>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25400</xdr:rowOff>
    </xdr:from>
    <xdr:to>
      <xdr:col>10</xdr:col>
      <xdr:colOff>165100</xdr:colOff>
      <xdr:row>64</xdr:row>
      <xdr:rowOff>127000</xdr:rowOff>
    </xdr:to>
    <xdr:sp macro="" textlink="">
      <xdr:nvSpPr>
        <xdr:cNvPr id="197" name="楕円 196">
          <a:extLst>
            <a:ext uri="{FF2B5EF4-FFF2-40B4-BE49-F238E27FC236}">
              <a16:creationId xmlns:a16="http://schemas.microsoft.com/office/drawing/2014/main" id="{08E567C3-906E-467F-ABE8-787B42DEFDAE}"/>
            </a:ext>
          </a:extLst>
        </xdr:cNvPr>
        <xdr:cNvSpPr/>
      </xdr:nvSpPr>
      <xdr:spPr>
        <a:xfrm>
          <a:off x="17399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36195</xdr:rowOff>
    </xdr:from>
    <xdr:to>
      <xdr:col>15</xdr:col>
      <xdr:colOff>50800</xdr:colOff>
      <xdr:row>64</xdr:row>
      <xdr:rowOff>76200</xdr:rowOff>
    </xdr:to>
    <xdr:cxnSp macro="">
      <xdr:nvCxnSpPr>
        <xdr:cNvPr id="198" name="直線コネクタ 197">
          <a:extLst>
            <a:ext uri="{FF2B5EF4-FFF2-40B4-BE49-F238E27FC236}">
              <a16:creationId xmlns:a16="http://schemas.microsoft.com/office/drawing/2014/main" id="{3C4A6EB2-711F-49DF-B138-2FF1AE2A1449}"/>
            </a:ext>
          </a:extLst>
        </xdr:cNvPr>
        <xdr:cNvCxnSpPr/>
      </xdr:nvCxnSpPr>
      <xdr:spPr>
        <a:xfrm flipV="1">
          <a:off x="1790700" y="10597515"/>
          <a:ext cx="774700" cy="20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25400</xdr:rowOff>
    </xdr:from>
    <xdr:to>
      <xdr:col>6</xdr:col>
      <xdr:colOff>38100</xdr:colOff>
      <xdr:row>64</xdr:row>
      <xdr:rowOff>127000</xdr:rowOff>
    </xdr:to>
    <xdr:sp macro="" textlink="">
      <xdr:nvSpPr>
        <xdr:cNvPr id="199" name="楕円 198">
          <a:extLst>
            <a:ext uri="{FF2B5EF4-FFF2-40B4-BE49-F238E27FC236}">
              <a16:creationId xmlns:a16="http://schemas.microsoft.com/office/drawing/2014/main" id="{33730A73-D911-4B2A-80AC-DDE1070CB42C}"/>
            </a:ext>
          </a:extLst>
        </xdr:cNvPr>
        <xdr:cNvSpPr/>
      </xdr:nvSpPr>
      <xdr:spPr>
        <a:xfrm>
          <a:off x="965200" y="10754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76200</xdr:rowOff>
    </xdr:from>
    <xdr:to>
      <xdr:col>10</xdr:col>
      <xdr:colOff>114300</xdr:colOff>
      <xdr:row>64</xdr:row>
      <xdr:rowOff>76200</xdr:rowOff>
    </xdr:to>
    <xdr:cxnSp macro="">
      <xdr:nvCxnSpPr>
        <xdr:cNvPr id="200" name="直線コネクタ 199">
          <a:extLst>
            <a:ext uri="{FF2B5EF4-FFF2-40B4-BE49-F238E27FC236}">
              <a16:creationId xmlns:a16="http://schemas.microsoft.com/office/drawing/2014/main" id="{436D7A4A-38EA-413B-BE19-056FD935591C}"/>
            </a:ext>
          </a:extLst>
        </xdr:cNvPr>
        <xdr:cNvCxnSpPr/>
      </xdr:nvCxnSpPr>
      <xdr:spPr>
        <a:xfrm>
          <a:off x="1008380" y="108051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201" name="n_1aveValue【体育館・プール】&#10;有形固定資産減価償却率">
          <a:extLst>
            <a:ext uri="{FF2B5EF4-FFF2-40B4-BE49-F238E27FC236}">
              <a16:creationId xmlns:a16="http://schemas.microsoft.com/office/drawing/2014/main" id="{8171225C-6103-4B71-A8FB-A09D56BBF7CD}"/>
            </a:ext>
          </a:extLst>
        </xdr:cNvPr>
        <xdr:cNvSpPr txBox="1"/>
      </xdr:nvSpPr>
      <xdr:spPr>
        <a:xfrm>
          <a:off x="317056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202" name="n_2aveValue【体育館・プール】&#10;有形固定資産減価償却率">
          <a:extLst>
            <a:ext uri="{FF2B5EF4-FFF2-40B4-BE49-F238E27FC236}">
              <a16:creationId xmlns:a16="http://schemas.microsoft.com/office/drawing/2014/main" id="{F7EB6DEC-5414-4D96-9F7A-EA06C2673306}"/>
            </a:ext>
          </a:extLst>
        </xdr:cNvPr>
        <xdr:cNvSpPr txBox="1"/>
      </xdr:nvSpPr>
      <xdr:spPr>
        <a:xfrm>
          <a:off x="2385704"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203" name="n_3aveValue【体育館・プール】&#10;有形固定資産減価償却率">
          <a:extLst>
            <a:ext uri="{FF2B5EF4-FFF2-40B4-BE49-F238E27FC236}">
              <a16:creationId xmlns:a16="http://schemas.microsoft.com/office/drawing/2014/main" id="{5A4BCC40-30CB-4F83-BEAA-46246948D377}"/>
            </a:ext>
          </a:extLst>
        </xdr:cNvPr>
        <xdr:cNvSpPr txBox="1"/>
      </xdr:nvSpPr>
      <xdr:spPr>
        <a:xfrm>
          <a:off x="161100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204" name="n_4aveValue【体育館・プール】&#10;有形固定資産減価償却率">
          <a:extLst>
            <a:ext uri="{FF2B5EF4-FFF2-40B4-BE49-F238E27FC236}">
              <a16:creationId xmlns:a16="http://schemas.microsoft.com/office/drawing/2014/main" id="{73C8FC52-3E3C-4DE3-BCF3-E09028126200}"/>
            </a:ext>
          </a:extLst>
        </xdr:cNvPr>
        <xdr:cNvSpPr txBox="1"/>
      </xdr:nvSpPr>
      <xdr:spPr>
        <a:xfrm>
          <a:off x="83630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87647</xdr:rowOff>
    </xdr:from>
    <xdr:ext cx="405111" cy="259045"/>
    <xdr:sp macro="" textlink="">
      <xdr:nvSpPr>
        <xdr:cNvPr id="205" name="n_1mainValue【体育館・プール】&#10;有形固定資産減価償却率">
          <a:extLst>
            <a:ext uri="{FF2B5EF4-FFF2-40B4-BE49-F238E27FC236}">
              <a16:creationId xmlns:a16="http://schemas.microsoft.com/office/drawing/2014/main" id="{5A8B405F-F07A-416E-8D27-A6AB110830E8}"/>
            </a:ext>
          </a:extLst>
        </xdr:cNvPr>
        <xdr:cNvSpPr txBox="1"/>
      </xdr:nvSpPr>
      <xdr:spPr>
        <a:xfrm>
          <a:off x="317056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78122</xdr:rowOff>
    </xdr:from>
    <xdr:ext cx="405111" cy="259045"/>
    <xdr:sp macro="" textlink="">
      <xdr:nvSpPr>
        <xdr:cNvPr id="206" name="n_2mainValue【体育館・プール】&#10;有形固定資産減価償却率">
          <a:extLst>
            <a:ext uri="{FF2B5EF4-FFF2-40B4-BE49-F238E27FC236}">
              <a16:creationId xmlns:a16="http://schemas.microsoft.com/office/drawing/2014/main" id="{32272F0A-A91F-4EC7-B3E6-C9359ECF2269}"/>
            </a:ext>
          </a:extLst>
        </xdr:cNvPr>
        <xdr:cNvSpPr txBox="1"/>
      </xdr:nvSpPr>
      <xdr:spPr>
        <a:xfrm>
          <a:off x="238570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64</xdr:row>
      <xdr:rowOff>118127</xdr:rowOff>
    </xdr:from>
    <xdr:ext cx="469744" cy="259045"/>
    <xdr:sp macro="" textlink="">
      <xdr:nvSpPr>
        <xdr:cNvPr id="207" name="n_3mainValue【体育館・プール】&#10;有形固定資産減価償却率">
          <a:extLst>
            <a:ext uri="{FF2B5EF4-FFF2-40B4-BE49-F238E27FC236}">
              <a16:creationId xmlns:a16="http://schemas.microsoft.com/office/drawing/2014/main" id="{7310836E-01F6-47C0-AB6C-B8313E558102}"/>
            </a:ext>
          </a:extLst>
        </xdr:cNvPr>
        <xdr:cNvSpPr txBox="1"/>
      </xdr:nvSpPr>
      <xdr:spPr>
        <a:xfrm>
          <a:off x="157868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64</xdr:row>
      <xdr:rowOff>118127</xdr:rowOff>
    </xdr:from>
    <xdr:ext cx="469744" cy="259045"/>
    <xdr:sp macro="" textlink="">
      <xdr:nvSpPr>
        <xdr:cNvPr id="208" name="n_4mainValue【体育館・プール】&#10;有形固定資産減価償却率">
          <a:extLst>
            <a:ext uri="{FF2B5EF4-FFF2-40B4-BE49-F238E27FC236}">
              <a16:creationId xmlns:a16="http://schemas.microsoft.com/office/drawing/2014/main" id="{41D6D80D-D862-4FA3-B98D-2817DE5F4032}"/>
            </a:ext>
          </a:extLst>
        </xdr:cNvPr>
        <xdr:cNvSpPr txBox="1"/>
      </xdr:nvSpPr>
      <xdr:spPr>
        <a:xfrm>
          <a:off x="80398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F0F8AA0E-33A9-4DF5-9D51-C501307482C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1072F2D5-2D5C-4750-9474-7B6A5FA3222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803FE554-4B80-4FA3-895D-B53AE3435CD6}"/>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AC8361E-309E-435D-A126-165BAC68125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18F42D5-B9BA-480A-B670-361B97A7995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E99E3F8C-4358-4AD7-BAB2-05512391208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FE3C00A8-4500-4176-A1A0-B287CA03540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B7576A4-2F3B-4CE8-8A34-D797DB8CBED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D438F7FE-99A9-4EC3-9AEF-003EDBA9E416}"/>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9334759-3352-4918-8ED6-514A5250FBD2}"/>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8FBFC5D7-4F98-47B0-9A59-65C70F5D7651}"/>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F2471AA3-CC50-4DFD-80B4-18DB8985593C}"/>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3BB2C742-7EFA-4B02-85CB-0097452ED233}"/>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1B8901E4-401F-49CC-AECF-2D2D7A47B11A}"/>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4F99B28B-7C45-4721-B899-DF55D9443B76}"/>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7741DF60-FBA4-421F-9B64-DC796DAEB7CC}"/>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1E76EDB0-5CFD-4BB0-B732-F3DF9CF29355}"/>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ED82C425-3F36-422F-A998-0BE530F7DEB4}"/>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D9005C04-B054-4D8B-9773-E10C5BCAE3EA}"/>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01056A0B-CAD3-4699-849D-FF44452EDF47}"/>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E4FCEE59-E3EE-4485-93A4-D86A1E73F4DC}"/>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3012B601-04EC-476A-8500-9EA9E67A79FE}"/>
            </a:ext>
          </a:extLst>
        </xdr:cNvPr>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A0281952-04AF-457B-9EFF-BFAD9ED740B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1EDBC23C-AB9B-4CEC-AF36-9CF6F002569E}"/>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9FF9706C-A619-4B1C-861B-4A15084E26A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3DE8DFC2-A71A-4054-955F-9544795F70E3}"/>
            </a:ext>
          </a:extLst>
        </xdr:cNvPr>
        <xdr:cNvCxnSpPr/>
      </xdr:nvCxnSpPr>
      <xdr:spPr>
        <a:xfrm flipV="1">
          <a:off x="9219565" y="9365524"/>
          <a:ext cx="0" cy="1404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E17BC909-CDDC-499B-94B0-1677D4EBECDF}"/>
            </a:ext>
          </a:extLst>
        </xdr:cNvPr>
        <xdr:cNvSpPr txBox="1"/>
      </xdr:nvSpPr>
      <xdr:spPr>
        <a:xfrm>
          <a:off x="9258300" y="1077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A4AC5946-EC52-421F-8D3F-3ED2448F5562}"/>
            </a:ext>
          </a:extLst>
        </xdr:cNvPr>
        <xdr:cNvCxnSpPr/>
      </xdr:nvCxnSpPr>
      <xdr:spPr>
        <a:xfrm>
          <a:off x="9154160" y="107703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B949DB52-98BA-43E2-AD5E-EFA966E16324}"/>
            </a:ext>
          </a:extLst>
        </xdr:cNvPr>
        <xdr:cNvSpPr txBox="1"/>
      </xdr:nvSpPr>
      <xdr:spPr>
        <a:xfrm>
          <a:off x="9258300" y="9144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9F0781E4-0500-42DB-820A-BD2AF4760F1A}"/>
            </a:ext>
          </a:extLst>
        </xdr:cNvPr>
        <xdr:cNvCxnSpPr/>
      </xdr:nvCxnSpPr>
      <xdr:spPr>
        <a:xfrm>
          <a:off x="915416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239" name="【体育館・プール】&#10;一人当たり面積平均値テキスト">
          <a:extLst>
            <a:ext uri="{FF2B5EF4-FFF2-40B4-BE49-F238E27FC236}">
              <a16:creationId xmlns:a16="http://schemas.microsoft.com/office/drawing/2014/main" id="{EC27E4EC-656D-497E-B595-88DC4BCCEBA1}"/>
            </a:ext>
          </a:extLst>
        </xdr:cNvPr>
        <xdr:cNvSpPr txBox="1"/>
      </xdr:nvSpPr>
      <xdr:spPr>
        <a:xfrm>
          <a:off x="9258300" y="10197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125CC730-1CD9-4475-BBFE-027101A06430}"/>
            </a:ext>
          </a:extLst>
        </xdr:cNvPr>
        <xdr:cNvSpPr/>
      </xdr:nvSpPr>
      <xdr:spPr>
        <a:xfrm>
          <a:off x="9192260" y="103423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344AC161-4A15-48C1-8A13-BCB316D12AC3}"/>
            </a:ext>
          </a:extLst>
        </xdr:cNvPr>
        <xdr:cNvSpPr/>
      </xdr:nvSpPr>
      <xdr:spPr>
        <a:xfrm>
          <a:off x="8445500" y="10346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E1F7395B-FC57-4EB4-AB09-36E9F4ADD28C}"/>
            </a:ext>
          </a:extLst>
        </xdr:cNvPr>
        <xdr:cNvSpPr/>
      </xdr:nvSpPr>
      <xdr:spPr>
        <a:xfrm>
          <a:off x="7670800" y="103488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6B59E37C-FEE8-44FA-8338-EAAC47A003EF}"/>
            </a:ext>
          </a:extLst>
        </xdr:cNvPr>
        <xdr:cNvSpPr/>
      </xdr:nvSpPr>
      <xdr:spPr>
        <a:xfrm>
          <a:off x="6873240" y="103782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E3ACB811-AE40-4C84-B63E-8466B343E9D4}"/>
            </a:ext>
          </a:extLst>
        </xdr:cNvPr>
        <xdr:cNvSpPr/>
      </xdr:nvSpPr>
      <xdr:spPr>
        <a:xfrm>
          <a:off x="6098540" y="103837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116530C-01AE-41D0-A054-FF6FB8B1C0D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EE0F2BB-AA9C-4828-8EC8-13D6C325B18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B11B6667-495F-4D61-B57C-FB4D4DF5E5D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8ED020B6-B245-4F5A-8D03-6E5F1533755D}"/>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25CABB24-C390-43AE-B5FA-EF61FCE026AA}"/>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147865</xdr:rowOff>
    </xdr:from>
    <xdr:to>
      <xdr:col>55</xdr:col>
      <xdr:colOff>50800</xdr:colOff>
      <xdr:row>64</xdr:row>
      <xdr:rowOff>78015</xdr:rowOff>
    </xdr:to>
    <xdr:sp macro="" textlink="">
      <xdr:nvSpPr>
        <xdr:cNvPr id="250" name="楕円 249">
          <a:extLst>
            <a:ext uri="{FF2B5EF4-FFF2-40B4-BE49-F238E27FC236}">
              <a16:creationId xmlns:a16="http://schemas.microsoft.com/office/drawing/2014/main" id="{8A02D9BE-4A8C-495E-9B85-2EE36210359B}"/>
            </a:ext>
          </a:extLst>
        </xdr:cNvPr>
        <xdr:cNvSpPr/>
      </xdr:nvSpPr>
      <xdr:spPr>
        <a:xfrm>
          <a:off x="9192260" y="107091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62792</xdr:rowOff>
    </xdr:from>
    <xdr:ext cx="469744" cy="259045"/>
    <xdr:sp macro="" textlink="">
      <xdr:nvSpPr>
        <xdr:cNvPr id="251" name="【体育館・プール】&#10;一人当たり面積該当値テキスト">
          <a:extLst>
            <a:ext uri="{FF2B5EF4-FFF2-40B4-BE49-F238E27FC236}">
              <a16:creationId xmlns:a16="http://schemas.microsoft.com/office/drawing/2014/main" id="{DD383B39-652B-486C-8C00-2ED85C103193}"/>
            </a:ext>
          </a:extLst>
        </xdr:cNvPr>
        <xdr:cNvSpPr txBox="1"/>
      </xdr:nvSpPr>
      <xdr:spPr>
        <a:xfrm>
          <a:off x="9258300" y="10624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147865</xdr:rowOff>
    </xdr:from>
    <xdr:to>
      <xdr:col>50</xdr:col>
      <xdr:colOff>165100</xdr:colOff>
      <xdr:row>64</xdr:row>
      <xdr:rowOff>78015</xdr:rowOff>
    </xdr:to>
    <xdr:sp macro="" textlink="">
      <xdr:nvSpPr>
        <xdr:cNvPr id="252" name="楕円 251">
          <a:extLst>
            <a:ext uri="{FF2B5EF4-FFF2-40B4-BE49-F238E27FC236}">
              <a16:creationId xmlns:a16="http://schemas.microsoft.com/office/drawing/2014/main" id="{A5C7248D-D38E-4E8B-8BFE-986EE7E05B4B}"/>
            </a:ext>
          </a:extLst>
        </xdr:cNvPr>
        <xdr:cNvSpPr/>
      </xdr:nvSpPr>
      <xdr:spPr>
        <a:xfrm>
          <a:off x="8445500" y="107091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27215</xdr:rowOff>
    </xdr:from>
    <xdr:to>
      <xdr:col>55</xdr:col>
      <xdr:colOff>0</xdr:colOff>
      <xdr:row>64</xdr:row>
      <xdr:rowOff>27215</xdr:rowOff>
    </xdr:to>
    <xdr:cxnSp macro="">
      <xdr:nvCxnSpPr>
        <xdr:cNvPr id="253" name="直線コネクタ 252">
          <a:extLst>
            <a:ext uri="{FF2B5EF4-FFF2-40B4-BE49-F238E27FC236}">
              <a16:creationId xmlns:a16="http://schemas.microsoft.com/office/drawing/2014/main" id="{95244D14-C9A7-44A9-A9E0-77963809D996}"/>
            </a:ext>
          </a:extLst>
        </xdr:cNvPr>
        <xdr:cNvCxnSpPr/>
      </xdr:nvCxnSpPr>
      <xdr:spPr>
        <a:xfrm>
          <a:off x="8496300" y="1075617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148953</xdr:rowOff>
    </xdr:from>
    <xdr:to>
      <xdr:col>46</xdr:col>
      <xdr:colOff>38100</xdr:colOff>
      <xdr:row>64</xdr:row>
      <xdr:rowOff>79103</xdr:rowOff>
    </xdr:to>
    <xdr:sp macro="" textlink="">
      <xdr:nvSpPr>
        <xdr:cNvPr id="254" name="楕円 253">
          <a:extLst>
            <a:ext uri="{FF2B5EF4-FFF2-40B4-BE49-F238E27FC236}">
              <a16:creationId xmlns:a16="http://schemas.microsoft.com/office/drawing/2014/main" id="{843F2A4F-3562-4696-B01A-8E01B9F1B53A}"/>
            </a:ext>
          </a:extLst>
        </xdr:cNvPr>
        <xdr:cNvSpPr/>
      </xdr:nvSpPr>
      <xdr:spPr>
        <a:xfrm>
          <a:off x="7670800" y="107102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27215</xdr:rowOff>
    </xdr:from>
    <xdr:to>
      <xdr:col>50</xdr:col>
      <xdr:colOff>114300</xdr:colOff>
      <xdr:row>64</xdr:row>
      <xdr:rowOff>28303</xdr:rowOff>
    </xdr:to>
    <xdr:cxnSp macro="">
      <xdr:nvCxnSpPr>
        <xdr:cNvPr id="255" name="直線コネクタ 254">
          <a:extLst>
            <a:ext uri="{FF2B5EF4-FFF2-40B4-BE49-F238E27FC236}">
              <a16:creationId xmlns:a16="http://schemas.microsoft.com/office/drawing/2014/main" id="{5D895F3F-2AD5-4341-B35E-2DC2D065A31D}"/>
            </a:ext>
          </a:extLst>
        </xdr:cNvPr>
        <xdr:cNvCxnSpPr/>
      </xdr:nvCxnSpPr>
      <xdr:spPr>
        <a:xfrm flipV="1">
          <a:off x="7713980" y="10756175"/>
          <a:ext cx="78232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151130</xdr:rowOff>
    </xdr:from>
    <xdr:to>
      <xdr:col>41</xdr:col>
      <xdr:colOff>101600</xdr:colOff>
      <xdr:row>64</xdr:row>
      <xdr:rowOff>81280</xdr:rowOff>
    </xdr:to>
    <xdr:sp macro="" textlink="">
      <xdr:nvSpPr>
        <xdr:cNvPr id="256" name="楕円 255">
          <a:extLst>
            <a:ext uri="{FF2B5EF4-FFF2-40B4-BE49-F238E27FC236}">
              <a16:creationId xmlns:a16="http://schemas.microsoft.com/office/drawing/2014/main" id="{2548C1DF-A6E9-4C82-8E2D-CD211C366984}"/>
            </a:ext>
          </a:extLst>
        </xdr:cNvPr>
        <xdr:cNvSpPr/>
      </xdr:nvSpPr>
      <xdr:spPr>
        <a:xfrm>
          <a:off x="6873240" y="10712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28303</xdr:rowOff>
    </xdr:from>
    <xdr:to>
      <xdr:col>45</xdr:col>
      <xdr:colOff>177800</xdr:colOff>
      <xdr:row>64</xdr:row>
      <xdr:rowOff>30480</xdr:rowOff>
    </xdr:to>
    <xdr:cxnSp macro="">
      <xdr:nvCxnSpPr>
        <xdr:cNvPr id="257" name="直線コネクタ 256">
          <a:extLst>
            <a:ext uri="{FF2B5EF4-FFF2-40B4-BE49-F238E27FC236}">
              <a16:creationId xmlns:a16="http://schemas.microsoft.com/office/drawing/2014/main" id="{1708F877-6BD7-4843-B1B6-280D1CC75F92}"/>
            </a:ext>
          </a:extLst>
        </xdr:cNvPr>
        <xdr:cNvCxnSpPr/>
      </xdr:nvCxnSpPr>
      <xdr:spPr>
        <a:xfrm flipV="1">
          <a:off x="6924040" y="10757263"/>
          <a:ext cx="78994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152219</xdr:rowOff>
    </xdr:from>
    <xdr:to>
      <xdr:col>36</xdr:col>
      <xdr:colOff>165100</xdr:colOff>
      <xdr:row>64</xdr:row>
      <xdr:rowOff>82369</xdr:rowOff>
    </xdr:to>
    <xdr:sp macro="" textlink="">
      <xdr:nvSpPr>
        <xdr:cNvPr id="258" name="楕円 257">
          <a:extLst>
            <a:ext uri="{FF2B5EF4-FFF2-40B4-BE49-F238E27FC236}">
              <a16:creationId xmlns:a16="http://schemas.microsoft.com/office/drawing/2014/main" id="{084144BC-2830-4D22-821A-A3D781744ED9}"/>
            </a:ext>
          </a:extLst>
        </xdr:cNvPr>
        <xdr:cNvSpPr/>
      </xdr:nvSpPr>
      <xdr:spPr>
        <a:xfrm>
          <a:off x="6098540" y="107135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30480</xdr:rowOff>
    </xdr:from>
    <xdr:to>
      <xdr:col>41</xdr:col>
      <xdr:colOff>50800</xdr:colOff>
      <xdr:row>64</xdr:row>
      <xdr:rowOff>31569</xdr:rowOff>
    </xdr:to>
    <xdr:cxnSp macro="">
      <xdr:nvCxnSpPr>
        <xdr:cNvPr id="259" name="直線コネクタ 258">
          <a:extLst>
            <a:ext uri="{FF2B5EF4-FFF2-40B4-BE49-F238E27FC236}">
              <a16:creationId xmlns:a16="http://schemas.microsoft.com/office/drawing/2014/main" id="{99981919-1384-4BB3-91EC-2482F138D4E6}"/>
            </a:ext>
          </a:extLst>
        </xdr:cNvPr>
        <xdr:cNvCxnSpPr/>
      </xdr:nvCxnSpPr>
      <xdr:spPr>
        <a:xfrm flipV="1">
          <a:off x="6149340" y="10759440"/>
          <a:ext cx="7747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260" name="n_1aveValue【体育館・プール】&#10;一人当たり面積">
          <a:extLst>
            <a:ext uri="{FF2B5EF4-FFF2-40B4-BE49-F238E27FC236}">
              <a16:creationId xmlns:a16="http://schemas.microsoft.com/office/drawing/2014/main" id="{B01045A1-CBC4-4BAA-9156-6E0463F3243F}"/>
            </a:ext>
          </a:extLst>
        </xdr:cNvPr>
        <xdr:cNvSpPr txBox="1"/>
      </xdr:nvSpPr>
      <xdr:spPr>
        <a:xfrm>
          <a:off x="827158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261" name="n_2aveValue【体育館・プール】&#10;一人当たり面積">
          <a:extLst>
            <a:ext uri="{FF2B5EF4-FFF2-40B4-BE49-F238E27FC236}">
              <a16:creationId xmlns:a16="http://schemas.microsoft.com/office/drawing/2014/main" id="{FAEC5895-8C3D-488A-A512-E87CFFEF423B}"/>
            </a:ext>
          </a:extLst>
        </xdr:cNvPr>
        <xdr:cNvSpPr txBox="1"/>
      </xdr:nvSpPr>
      <xdr:spPr>
        <a:xfrm>
          <a:off x="7509587" y="1012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262" name="n_3aveValue【体育館・プール】&#10;一人当たり面積">
          <a:extLst>
            <a:ext uri="{FF2B5EF4-FFF2-40B4-BE49-F238E27FC236}">
              <a16:creationId xmlns:a16="http://schemas.microsoft.com/office/drawing/2014/main" id="{43DC2485-D48F-459D-9413-FCD4AF64EEAC}"/>
            </a:ext>
          </a:extLst>
        </xdr:cNvPr>
        <xdr:cNvSpPr txBox="1"/>
      </xdr:nvSpPr>
      <xdr:spPr>
        <a:xfrm>
          <a:off x="6712027" y="1015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104339</xdr:rowOff>
    </xdr:from>
    <xdr:ext cx="469744" cy="259045"/>
    <xdr:sp macro="" textlink="">
      <xdr:nvSpPr>
        <xdr:cNvPr id="263" name="n_4aveValue【体育館・プール】&#10;一人当たり面積">
          <a:extLst>
            <a:ext uri="{FF2B5EF4-FFF2-40B4-BE49-F238E27FC236}">
              <a16:creationId xmlns:a16="http://schemas.microsoft.com/office/drawing/2014/main" id="{9A72EFDF-A536-4E0B-B94B-009749AB8820}"/>
            </a:ext>
          </a:extLst>
        </xdr:cNvPr>
        <xdr:cNvSpPr txBox="1"/>
      </xdr:nvSpPr>
      <xdr:spPr>
        <a:xfrm>
          <a:off x="5937327" y="10162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69142</xdr:rowOff>
    </xdr:from>
    <xdr:ext cx="469744" cy="259045"/>
    <xdr:sp macro="" textlink="">
      <xdr:nvSpPr>
        <xdr:cNvPr id="264" name="n_1mainValue【体育館・プール】&#10;一人当たり面積">
          <a:extLst>
            <a:ext uri="{FF2B5EF4-FFF2-40B4-BE49-F238E27FC236}">
              <a16:creationId xmlns:a16="http://schemas.microsoft.com/office/drawing/2014/main" id="{55743F7E-FE64-461B-A845-65D69F8850B3}"/>
            </a:ext>
          </a:extLst>
        </xdr:cNvPr>
        <xdr:cNvSpPr txBox="1"/>
      </xdr:nvSpPr>
      <xdr:spPr>
        <a:xfrm>
          <a:off x="8271587" y="1079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70230</xdr:rowOff>
    </xdr:from>
    <xdr:ext cx="469744" cy="259045"/>
    <xdr:sp macro="" textlink="">
      <xdr:nvSpPr>
        <xdr:cNvPr id="265" name="n_2mainValue【体育館・プール】&#10;一人当たり面積">
          <a:extLst>
            <a:ext uri="{FF2B5EF4-FFF2-40B4-BE49-F238E27FC236}">
              <a16:creationId xmlns:a16="http://schemas.microsoft.com/office/drawing/2014/main" id="{199CAB29-C693-4CD5-AFE1-D2CB31D008D6}"/>
            </a:ext>
          </a:extLst>
        </xdr:cNvPr>
        <xdr:cNvSpPr txBox="1"/>
      </xdr:nvSpPr>
      <xdr:spPr>
        <a:xfrm>
          <a:off x="7509587" y="1079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72407</xdr:rowOff>
    </xdr:from>
    <xdr:ext cx="469744" cy="259045"/>
    <xdr:sp macro="" textlink="">
      <xdr:nvSpPr>
        <xdr:cNvPr id="266" name="n_3mainValue【体育館・プール】&#10;一人当たり面積">
          <a:extLst>
            <a:ext uri="{FF2B5EF4-FFF2-40B4-BE49-F238E27FC236}">
              <a16:creationId xmlns:a16="http://schemas.microsoft.com/office/drawing/2014/main" id="{4F2B6BB7-25EE-40DC-B4B3-63B3EF91314B}"/>
            </a:ext>
          </a:extLst>
        </xdr:cNvPr>
        <xdr:cNvSpPr txBox="1"/>
      </xdr:nvSpPr>
      <xdr:spPr>
        <a:xfrm>
          <a:off x="67120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73496</xdr:rowOff>
    </xdr:from>
    <xdr:ext cx="469744" cy="259045"/>
    <xdr:sp macro="" textlink="">
      <xdr:nvSpPr>
        <xdr:cNvPr id="267" name="n_4mainValue【体育館・プール】&#10;一人当たり面積">
          <a:extLst>
            <a:ext uri="{FF2B5EF4-FFF2-40B4-BE49-F238E27FC236}">
              <a16:creationId xmlns:a16="http://schemas.microsoft.com/office/drawing/2014/main" id="{117E6C89-3062-4771-8DC3-F2C518CF2E0D}"/>
            </a:ext>
          </a:extLst>
        </xdr:cNvPr>
        <xdr:cNvSpPr txBox="1"/>
      </xdr:nvSpPr>
      <xdr:spPr>
        <a:xfrm>
          <a:off x="5937327" y="1080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D77DBD98-5E2E-4BE8-812B-E779640B10D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05F70A16-7CF5-42B4-B5FF-EAE5F3D086A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B17D5D6B-F95D-403F-80B1-B634BC53BF3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9A8F38CE-D408-458D-863D-A8E63446DD2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5B8061C2-FDBC-4A80-B326-906E740BB0E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D8E124E1-33FC-478C-B9EA-A4B7E1CAD4E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AD0A86CE-8320-4A7A-BF28-E6CB5027A175}"/>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2C7E3190-0878-40DC-90BC-86D443BDEE63}"/>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6" name="正方形/長方形 275">
          <a:extLst>
            <a:ext uri="{FF2B5EF4-FFF2-40B4-BE49-F238E27FC236}">
              <a16:creationId xmlns:a16="http://schemas.microsoft.com/office/drawing/2014/main" id="{B61521B2-3C8C-4106-8A94-DD6A067F804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7" name="正方形/長方形 276">
          <a:extLst>
            <a:ext uri="{FF2B5EF4-FFF2-40B4-BE49-F238E27FC236}">
              <a16:creationId xmlns:a16="http://schemas.microsoft.com/office/drawing/2014/main" id="{22BF8D86-E058-419C-BDCA-53DB914EA93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8" name="正方形/長方形 277">
          <a:extLst>
            <a:ext uri="{FF2B5EF4-FFF2-40B4-BE49-F238E27FC236}">
              <a16:creationId xmlns:a16="http://schemas.microsoft.com/office/drawing/2014/main" id="{2BBA846C-E1CC-4F3D-8621-231AB079E02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9" name="正方形/長方形 278">
          <a:extLst>
            <a:ext uri="{FF2B5EF4-FFF2-40B4-BE49-F238E27FC236}">
              <a16:creationId xmlns:a16="http://schemas.microsoft.com/office/drawing/2014/main" id="{497B1864-1582-4C5B-98B5-8DC126B5CF42}"/>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0" name="正方形/長方形 279">
          <a:extLst>
            <a:ext uri="{FF2B5EF4-FFF2-40B4-BE49-F238E27FC236}">
              <a16:creationId xmlns:a16="http://schemas.microsoft.com/office/drawing/2014/main" id="{36071421-D6FB-4636-B0FE-EC4E9F60B4DD}"/>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1" name="正方形/長方形 280">
          <a:extLst>
            <a:ext uri="{FF2B5EF4-FFF2-40B4-BE49-F238E27FC236}">
              <a16:creationId xmlns:a16="http://schemas.microsoft.com/office/drawing/2014/main" id="{766A5A12-DCE4-4BCB-94DD-569B3F1F739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2" name="正方形/長方形 281">
          <a:extLst>
            <a:ext uri="{FF2B5EF4-FFF2-40B4-BE49-F238E27FC236}">
              <a16:creationId xmlns:a16="http://schemas.microsoft.com/office/drawing/2014/main" id="{6CC2EAD9-8010-420C-AAA1-FE495824910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3" name="正方形/長方形 282">
          <a:extLst>
            <a:ext uri="{FF2B5EF4-FFF2-40B4-BE49-F238E27FC236}">
              <a16:creationId xmlns:a16="http://schemas.microsoft.com/office/drawing/2014/main" id="{71F888EB-C7E5-4268-ADE6-59FC52C44731}"/>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a:extLst>
            <a:ext uri="{FF2B5EF4-FFF2-40B4-BE49-F238E27FC236}">
              <a16:creationId xmlns:a16="http://schemas.microsoft.com/office/drawing/2014/main" id="{DE89424D-E281-4B50-A256-773F9ADD641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a:extLst>
            <a:ext uri="{FF2B5EF4-FFF2-40B4-BE49-F238E27FC236}">
              <a16:creationId xmlns:a16="http://schemas.microsoft.com/office/drawing/2014/main" id="{CC77AA0B-E6CB-449D-BE63-C96E5856E4D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a:extLst>
            <a:ext uri="{FF2B5EF4-FFF2-40B4-BE49-F238E27FC236}">
              <a16:creationId xmlns:a16="http://schemas.microsoft.com/office/drawing/2014/main" id="{D872A9BD-E386-4536-A537-E4C3C7A3AF4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a:extLst>
            <a:ext uri="{FF2B5EF4-FFF2-40B4-BE49-F238E27FC236}">
              <a16:creationId xmlns:a16="http://schemas.microsoft.com/office/drawing/2014/main" id="{918B7532-AFCA-474A-9188-2253FF50973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a:extLst>
            <a:ext uri="{FF2B5EF4-FFF2-40B4-BE49-F238E27FC236}">
              <a16:creationId xmlns:a16="http://schemas.microsoft.com/office/drawing/2014/main" id="{45067F03-BD35-402B-954F-913D4442FC9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a:extLst>
            <a:ext uri="{FF2B5EF4-FFF2-40B4-BE49-F238E27FC236}">
              <a16:creationId xmlns:a16="http://schemas.microsoft.com/office/drawing/2014/main" id="{ADBB21F1-FD4B-4975-AE8B-995CA8E8281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a:extLst>
            <a:ext uri="{FF2B5EF4-FFF2-40B4-BE49-F238E27FC236}">
              <a16:creationId xmlns:a16="http://schemas.microsoft.com/office/drawing/2014/main" id="{FDC80245-DC90-4E05-BF8C-A14D0BA6778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a:extLst>
            <a:ext uri="{FF2B5EF4-FFF2-40B4-BE49-F238E27FC236}">
              <a16:creationId xmlns:a16="http://schemas.microsoft.com/office/drawing/2014/main" id="{CC3408D9-33A5-4E1C-8542-66B199CD90CD}"/>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2" name="テキスト ボックス 291">
          <a:extLst>
            <a:ext uri="{FF2B5EF4-FFF2-40B4-BE49-F238E27FC236}">
              <a16:creationId xmlns:a16="http://schemas.microsoft.com/office/drawing/2014/main" id="{1B3C1707-760F-4E90-8876-0F7F1E3C8F4E}"/>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3" name="直線コネクタ 292">
          <a:extLst>
            <a:ext uri="{FF2B5EF4-FFF2-40B4-BE49-F238E27FC236}">
              <a16:creationId xmlns:a16="http://schemas.microsoft.com/office/drawing/2014/main" id="{8A8215A9-931D-4B26-869D-FBDDE087CC65}"/>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4" name="テキスト ボックス 293">
          <a:extLst>
            <a:ext uri="{FF2B5EF4-FFF2-40B4-BE49-F238E27FC236}">
              <a16:creationId xmlns:a16="http://schemas.microsoft.com/office/drawing/2014/main" id="{F968109F-9B89-4C24-B119-5CEE31A485CD}"/>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5" name="直線コネクタ 294">
          <a:extLst>
            <a:ext uri="{FF2B5EF4-FFF2-40B4-BE49-F238E27FC236}">
              <a16:creationId xmlns:a16="http://schemas.microsoft.com/office/drawing/2014/main" id="{D2FD95D3-1970-424F-A844-6993C27BDD15}"/>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6" name="テキスト ボックス 295">
          <a:extLst>
            <a:ext uri="{FF2B5EF4-FFF2-40B4-BE49-F238E27FC236}">
              <a16:creationId xmlns:a16="http://schemas.microsoft.com/office/drawing/2014/main" id="{A5A12AC9-0C53-4170-88BE-95AF440079F7}"/>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7" name="直線コネクタ 296">
          <a:extLst>
            <a:ext uri="{FF2B5EF4-FFF2-40B4-BE49-F238E27FC236}">
              <a16:creationId xmlns:a16="http://schemas.microsoft.com/office/drawing/2014/main" id="{544E57D9-B3BF-4BF9-9CBC-1DC7B3402830}"/>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8" name="テキスト ボックス 297">
          <a:extLst>
            <a:ext uri="{FF2B5EF4-FFF2-40B4-BE49-F238E27FC236}">
              <a16:creationId xmlns:a16="http://schemas.microsoft.com/office/drawing/2014/main" id="{AD18E06E-62DF-4E00-A9EA-67056E1626B5}"/>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9" name="直線コネクタ 298">
          <a:extLst>
            <a:ext uri="{FF2B5EF4-FFF2-40B4-BE49-F238E27FC236}">
              <a16:creationId xmlns:a16="http://schemas.microsoft.com/office/drawing/2014/main" id="{9FA40250-0DCB-4DC1-9924-D6819BCCC8C6}"/>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00" name="テキスト ボックス 299">
          <a:extLst>
            <a:ext uri="{FF2B5EF4-FFF2-40B4-BE49-F238E27FC236}">
              <a16:creationId xmlns:a16="http://schemas.microsoft.com/office/drawing/2014/main" id="{E13148F5-55FF-40AC-982F-07D88B102791}"/>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01" name="直線コネクタ 300">
          <a:extLst>
            <a:ext uri="{FF2B5EF4-FFF2-40B4-BE49-F238E27FC236}">
              <a16:creationId xmlns:a16="http://schemas.microsoft.com/office/drawing/2014/main" id="{D64E7256-A86B-4946-9105-6C95190EB653}"/>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2" name="テキスト ボックス 301">
          <a:extLst>
            <a:ext uri="{FF2B5EF4-FFF2-40B4-BE49-F238E27FC236}">
              <a16:creationId xmlns:a16="http://schemas.microsoft.com/office/drawing/2014/main" id="{936AA2A6-850B-4548-8414-E226F7D24FD4}"/>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3" name="直線コネクタ 302">
          <a:extLst>
            <a:ext uri="{FF2B5EF4-FFF2-40B4-BE49-F238E27FC236}">
              <a16:creationId xmlns:a16="http://schemas.microsoft.com/office/drawing/2014/main" id="{F05BF5DB-948B-48C5-8C64-D4B9B32D8D5A}"/>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4" name="テキスト ボックス 303">
          <a:extLst>
            <a:ext uri="{FF2B5EF4-FFF2-40B4-BE49-F238E27FC236}">
              <a16:creationId xmlns:a16="http://schemas.microsoft.com/office/drawing/2014/main" id="{4F81AEC3-9BC3-452B-9AA6-06A541BB4997}"/>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5" name="直線コネクタ 304">
          <a:extLst>
            <a:ext uri="{FF2B5EF4-FFF2-40B4-BE49-F238E27FC236}">
              <a16:creationId xmlns:a16="http://schemas.microsoft.com/office/drawing/2014/main" id="{C6D32B9C-1FA3-4EBA-9FFA-FB71B8FD0560}"/>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6" name="テキスト ボックス 305">
          <a:extLst>
            <a:ext uri="{FF2B5EF4-FFF2-40B4-BE49-F238E27FC236}">
              <a16:creationId xmlns:a16="http://schemas.microsoft.com/office/drawing/2014/main" id="{4C199132-12D2-4B37-87F5-728B40964685}"/>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7" name="直線コネクタ 306">
          <a:extLst>
            <a:ext uri="{FF2B5EF4-FFF2-40B4-BE49-F238E27FC236}">
              <a16:creationId xmlns:a16="http://schemas.microsoft.com/office/drawing/2014/main" id="{F6E1C6AE-5EE3-43CB-966B-2C53305FFA3B}"/>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8" name="【市民会館】&#10;有形固定資産減価償却率グラフ枠">
          <a:extLst>
            <a:ext uri="{FF2B5EF4-FFF2-40B4-BE49-F238E27FC236}">
              <a16:creationId xmlns:a16="http://schemas.microsoft.com/office/drawing/2014/main" id="{B3C1ECF9-F974-45DA-9F9F-5BCE86D7DAE9}"/>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309" name="直線コネクタ 308">
          <a:extLst>
            <a:ext uri="{FF2B5EF4-FFF2-40B4-BE49-F238E27FC236}">
              <a16:creationId xmlns:a16="http://schemas.microsoft.com/office/drawing/2014/main" id="{45991D01-F356-4FFB-9684-5D5DBBDC3099}"/>
            </a:ext>
          </a:extLst>
        </xdr:cNvPr>
        <xdr:cNvCxnSpPr/>
      </xdr:nvCxnSpPr>
      <xdr:spPr>
        <a:xfrm flipV="1">
          <a:off x="4086225" y="16830402"/>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310" name="【市民会館】&#10;有形固定資産減価償却率最小値テキスト">
          <a:extLst>
            <a:ext uri="{FF2B5EF4-FFF2-40B4-BE49-F238E27FC236}">
              <a16:creationId xmlns:a16="http://schemas.microsoft.com/office/drawing/2014/main" id="{F21B7DC0-8464-44E1-A324-FB2A84C74575}"/>
            </a:ext>
          </a:extLst>
        </xdr:cNvPr>
        <xdr:cNvSpPr txBox="1"/>
      </xdr:nvSpPr>
      <xdr:spPr>
        <a:xfrm>
          <a:off x="4124960" y="1830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311" name="直線コネクタ 310">
          <a:extLst>
            <a:ext uri="{FF2B5EF4-FFF2-40B4-BE49-F238E27FC236}">
              <a16:creationId xmlns:a16="http://schemas.microsoft.com/office/drawing/2014/main" id="{D5BC2478-A0E6-4C57-BA87-E41711CBC964}"/>
            </a:ext>
          </a:extLst>
        </xdr:cNvPr>
        <xdr:cNvCxnSpPr/>
      </xdr:nvCxnSpPr>
      <xdr:spPr>
        <a:xfrm>
          <a:off x="402082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312" name="【市民会館】&#10;有形固定資産減価償却率最大値テキスト">
          <a:extLst>
            <a:ext uri="{FF2B5EF4-FFF2-40B4-BE49-F238E27FC236}">
              <a16:creationId xmlns:a16="http://schemas.microsoft.com/office/drawing/2014/main" id="{EF98D0C7-B33B-4E83-BBB8-D3072900B895}"/>
            </a:ext>
          </a:extLst>
        </xdr:cNvPr>
        <xdr:cNvSpPr txBox="1"/>
      </xdr:nvSpPr>
      <xdr:spPr>
        <a:xfrm>
          <a:off x="4124960" y="1660943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313" name="直線コネクタ 312">
          <a:extLst>
            <a:ext uri="{FF2B5EF4-FFF2-40B4-BE49-F238E27FC236}">
              <a16:creationId xmlns:a16="http://schemas.microsoft.com/office/drawing/2014/main" id="{12AEB59E-2BD1-4833-92BF-AE7DBE283254}"/>
            </a:ext>
          </a:extLst>
        </xdr:cNvPr>
        <xdr:cNvCxnSpPr/>
      </xdr:nvCxnSpPr>
      <xdr:spPr>
        <a:xfrm>
          <a:off x="4020820" y="168304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107059</xdr:rowOff>
    </xdr:from>
    <xdr:ext cx="405111" cy="259045"/>
    <xdr:sp macro="" textlink="">
      <xdr:nvSpPr>
        <xdr:cNvPr id="314" name="【市民会館】&#10;有形固定資産減価償却率平均値テキスト">
          <a:extLst>
            <a:ext uri="{FF2B5EF4-FFF2-40B4-BE49-F238E27FC236}">
              <a16:creationId xmlns:a16="http://schemas.microsoft.com/office/drawing/2014/main" id="{258A2744-7C13-49E8-8E36-0B9AC4568E13}"/>
            </a:ext>
          </a:extLst>
        </xdr:cNvPr>
        <xdr:cNvSpPr txBox="1"/>
      </xdr:nvSpPr>
      <xdr:spPr>
        <a:xfrm>
          <a:off x="4124960" y="17541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315" name="フローチャート: 判断 314">
          <a:extLst>
            <a:ext uri="{FF2B5EF4-FFF2-40B4-BE49-F238E27FC236}">
              <a16:creationId xmlns:a16="http://schemas.microsoft.com/office/drawing/2014/main" id="{73E3FDF4-DC48-4257-888D-D3713D0C6525}"/>
            </a:ext>
          </a:extLst>
        </xdr:cNvPr>
        <xdr:cNvSpPr/>
      </xdr:nvSpPr>
      <xdr:spPr>
        <a:xfrm>
          <a:off x="4036060" y="176863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316" name="フローチャート: 判断 315">
          <a:extLst>
            <a:ext uri="{FF2B5EF4-FFF2-40B4-BE49-F238E27FC236}">
              <a16:creationId xmlns:a16="http://schemas.microsoft.com/office/drawing/2014/main" id="{A1314C63-D86F-4F5D-943F-DC4FDE9240E0}"/>
            </a:ext>
          </a:extLst>
        </xdr:cNvPr>
        <xdr:cNvSpPr/>
      </xdr:nvSpPr>
      <xdr:spPr>
        <a:xfrm>
          <a:off x="3312160" y="1766025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317" name="フローチャート: 判断 316">
          <a:extLst>
            <a:ext uri="{FF2B5EF4-FFF2-40B4-BE49-F238E27FC236}">
              <a16:creationId xmlns:a16="http://schemas.microsoft.com/office/drawing/2014/main" id="{99AF9AE8-86A2-4761-A0EE-04F876E26BC0}"/>
            </a:ext>
          </a:extLst>
        </xdr:cNvPr>
        <xdr:cNvSpPr/>
      </xdr:nvSpPr>
      <xdr:spPr>
        <a:xfrm>
          <a:off x="2514600" y="17653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318" name="フローチャート: 判断 317">
          <a:extLst>
            <a:ext uri="{FF2B5EF4-FFF2-40B4-BE49-F238E27FC236}">
              <a16:creationId xmlns:a16="http://schemas.microsoft.com/office/drawing/2014/main" id="{54891D6E-68C7-4287-B706-44C17FF9C113}"/>
            </a:ext>
          </a:extLst>
        </xdr:cNvPr>
        <xdr:cNvSpPr/>
      </xdr:nvSpPr>
      <xdr:spPr>
        <a:xfrm>
          <a:off x="17399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319" name="フローチャート: 判断 318">
          <a:extLst>
            <a:ext uri="{FF2B5EF4-FFF2-40B4-BE49-F238E27FC236}">
              <a16:creationId xmlns:a16="http://schemas.microsoft.com/office/drawing/2014/main" id="{F045915A-99A9-4B9B-9047-FDEF71D9B1D0}"/>
            </a:ext>
          </a:extLst>
        </xdr:cNvPr>
        <xdr:cNvSpPr/>
      </xdr:nvSpPr>
      <xdr:spPr>
        <a:xfrm>
          <a:off x="965200" y="1760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A6469168-73CC-4EA2-839B-063502805C69}"/>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5E3AE427-5493-435C-A543-DFFCBEA81C0E}"/>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C1AB799D-A87A-4523-BF55-46DB551CF8A7}"/>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A7748E5F-473F-48AB-8C93-AB93D2A7EF95}"/>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4" name="テキスト ボックス 323">
          <a:extLst>
            <a:ext uri="{FF2B5EF4-FFF2-40B4-BE49-F238E27FC236}">
              <a16:creationId xmlns:a16="http://schemas.microsoft.com/office/drawing/2014/main" id="{43DF0FA3-998D-45E1-AC93-CC7BDC65592A}"/>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48261</xdr:rowOff>
    </xdr:from>
    <xdr:to>
      <xdr:col>24</xdr:col>
      <xdr:colOff>114300</xdr:colOff>
      <xdr:row>107</xdr:row>
      <xdr:rowOff>149861</xdr:rowOff>
    </xdr:to>
    <xdr:sp macro="" textlink="">
      <xdr:nvSpPr>
        <xdr:cNvPr id="325" name="楕円 324">
          <a:extLst>
            <a:ext uri="{FF2B5EF4-FFF2-40B4-BE49-F238E27FC236}">
              <a16:creationId xmlns:a16="http://schemas.microsoft.com/office/drawing/2014/main" id="{4667351E-21D7-406A-AE25-1E47F249ADCF}"/>
            </a:ext>
          </a:extLst>
        </xdr:cNvPr>
        <xdr:cNvSpPr/>
      </xdr:nvSpPr>
      <xdr:spPr>
        <a:xfrm>
          <a:off x="4036060" y="1798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26688</xdr:rowOff>
    </xdr:from>
    <xdr:ext cx="405111" cy="259045"/>
    <xdr:sp macro="" textlink="">
      <xdr:nvSpPr>
        <xdr:cNvPr id="326" name="【市民会館】&#10;有形固定資産減価償却率該当値テキスト">
          <a:extLst>
            <a:ext uri="{FF2B5EF4-FFF2-40B4-BE49-F238E27FC236}">
              <a16:creationId xmlns:a16="http://schemas.microsoft.com/office/drawing/2014/main" id="{2EAAC67A-0CF7-4ECB-A865-664794636581}"/>
            </a:ext>
          </a:extLst>
        </xdr:cNvPr>
        <xdr:cNvSpPr txBox="1"/>
      </xdr:nvSpPr>
      <xdr:spPr>
        <a:xfrm>
          <a:off x="4124960" y="17964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12337</xdr:rowOff>
    </xdr:from>
    <xdr:to>
      <xdr:col>20</xdr:col>
      <xdr:colOff>38100</xdr:colOff>
      <xdr:row>107</xdr:row>
      <xdr:rowOff>113937</xdr:rowOff>
    </xdr:to>
    <xdr:sp macro="" textlink="">
      <xdr:nvSpPr>
        <xdr:cNvPr id="327" name="楕円 326">
          <a:extLst>
            <a:ext uri="{FF2B5EF4-FFF2-40B4-BE49-F238E27FC236}">
              <a16:creationId xmlns:a16="http://schemas.microsoft.com/office/drawing/2014/main" id="{D9C3C7AA-755F-4697-90CA-7634E86057C7}"/>
            </a:ext>
          </a:extLst>
        </xdr:cNvPr>
        <xdr:cNvSpPr/>
      </xdr:nvSpPr>
      <xdr:spPr>
        <a:xfrm>
          <a:off x="3312160" y="179498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63137</xdr:rowOff>
    </xdr:from>
    <xdr:to>
      <xdr:col>24</xdr:col>
      <xdr:colOff>63500</xdr:colOff>
      <xdr:row>107</xdr:row>
      <xdr:rowOff>99061</xdr:rowOff>
    </xdr:to>
    <xdr:cxnSp macro="">
      <xdr:nvCxnSpPr>
        <xdr:cNvPr id="328" name="直線コネクタ 327">
          <a:extLst>
            <a:ext uri="{FF2B5EF4-FFF2-40B4-BE49-F238E27FC236}">
              <a16:creationId xmlns:a16="http://schemas.microsoft.com/office/drawing/2014/main" id="{9CE799A6-7713-4711-9012-9A4A446B5B9F}"/>
            </a:ext>
          </a:extLst>
        </xdr:cNvPr>
        <xdr:cNvCxnSpPr/>
      </xdr:nvCxnSpPr>
      <xdr:spPr>
        <a:xfrm>
          <a:off x="3355340" y="18000617"/>
          <a:ext cx="73152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144599</xdr:rowOff>
    </xdr:from>
    <xdr:to>
      <xdr:col>15</xdr:col>
      <xdr:colOff>101600</xdr:colOff>
      <xdr:row>107</xdr:row>
      <xdr:rowOff>74749</xdr:rowOff>
    </xdr:to>
    <xdr:sp macro="" textlink="">
      <xdr:nvSpPr>
        <xdr:cNvPr id="329" name="楕円 328">
          <a:extLst>
            <a:ext uri="{FF2B5EF4-FFF2-40B4-BE49-F238E27FC236}">
              <a16:creationId xmlns:a16="http://schemas.microsoft.com/office/drawing/2014/main" id="{F06B85E5-3213-402F-92F5-C8A7B07D7826}"/>
            </a:ext>
          </a:extLst>
        </xdr:cNvPr>
        <xdr:cNvSpPr/>
      </xdr:nvSpPr>
      <xdr:spPr>
        <a:xfrm>
          <a:off x="2514600" y="179144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23949</xdr:rowOff>
    </xdr:from>
    <xdr:to>
      <xdr:col>19</xdr:col>
      <xdr:colOff>177800</xdr:colOff>
      <xdr:row>107</xdr:row>
      <xdr:rowOff>63137</xdr:rowOff>
    </xdr:to>
    <xdr:cxnSp macro="">
      <xdr:nvCxnSpPr>
        <xdr:cNvPr id="330" name="直線コネクタ 329">
          <a:extLst>
            <a:ext uri="{FF2B5EF4-FFF2-40B4-BE49-F238E27FC236}">
              <a16:creationId xmlns:a16="http://schemas.microsoft.com/office/drawing/2014/main" id="{757FCBBE-E63E-4AC2-A673-C0FD1BB0340C}"/>
            </a:ext>
          </a:extLst>
        </xdr:cNvPr>
        <xdr:cNvCxnSpPr/>
      </xdr:nvCxnSpPr>
      <xdr:spPr>
        <a:xfrm>
          <a:off x="2565400" y="17961429"/>
          <a:ext cx="78994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128270</xdr:rowOff>
    </xdr:from>
    <xdr:to>
      <xdr:col>10</xdr:col>
      <xdr:colOff>165100</xdr:colOff>
      <xdr:row>107</xdr:row>
      <xdr:rowOff>58420</xdr:rowOff>
    </xdr:to>
    <xdr:sp macro="" textlink="">
      <xdr:nvSpPr>
        <xdr:cNvPr id="331" name="楕円 330">
          <a:extLst>
            <a:ext uri="{FF2B5EF4-FFF2-40B4-BE49-F238E27FC236}">
              <a16:creationId xmlns:a16="http://schemas.microsoft.com/office/drawing/2014/main" id="{0AD98FCA-ECCC-4503-AC2B-10658D6C5361}"/>
            </a:ext>
          </a:extLst>
        </xdr:cNvPr>
        <xdr:cNvSpPr/>
      </xdr:nvSpPr>
      <xdr:spPr>
        <a:xfrm>
          <a:off x="1739900" y="17898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7620</xdr:rowOff>
    </xdr:from>
    <xdr:to>
      <xdr:col>15</xdr:col>
      <xdr:colOff>50800</xdr:colOff>
      <xdr:row>107</xdr:row>
      <xdr:rowOff>23949</xdr:rowOff>
    </xdr:to>
    <xdr:cxnSp macro="">
      <xdr:nvCxnSpPr>
        <xdr:cNvPr id="332" name="直線コネクタ 331">
          <a:extLst>
            <a:ext uri="{FF2B5EF4-FFF2-40B4-BE49-F238E27FC236}">
              <a16:creationId xmlns:a16="http://schemas.microsoft.com/office/drawing/2014/main" id="{58C711D5-8949-428F-995F-CE3186CC3F70}"/>
            </a:ext>
          </a:extLst>
        </xdr:cNvPr>
        <xdr:cNvCxnSpPr/>
      </xdr:nvCxnSpPr>
      <xdr:spPr>
        <a:xfrm>
          <a:off x="1790700" y="17945100"/>
          <a:ext cx="7747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93980</xdr:rowOff>
    </xdr:from>
    <xdr:to>
      <xdr:col>6</xdr:col>
      <xdr:colOff>38100</xdr:colOff>
      <xdr:row>107</xdr:row>
      <xdr:rowOff>24130</xdr:rowOff>
    </xdr:to>
    <xdr:sp macro="" textlink="">
      <xdr:nvSpPr>
        <xdr:cNvPr id="333" name="楕円 332">
          <a:extLst>
            <a:ext uri="{FF2B5EF4-FFF2-40B4-BE49-F238E27FC236}">
              <a16:creationId xmlns:a16="http://schemas.microsoft.com/office/drawing/2014/main" id="{55E0803E-CE71-469F-A0A7-9D7688DB1DAE}"/>
            </a:ext>
          </a:extLst>
        </xdr:cNvPr>
        <xdr:cNvSpPr/>
      </xdr:nvSpPr>
      <xdr:spPr>
        <a:xfrm>
          <a:off x="965200" y="17863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144780</xdr:rowOff>
    </xdr:from>
    <xdr:to>
      <xdr:col>10</xdr:col>
      <xdr:colOff>114300</xdr:colOff>
      <xdr:row>107</xdr:row>
      <xdr:rowOff>7620</xdr:rowOff>
    </xdr:to>
    <xdr:cxnSp macro="">
      <xdr:nvCxnSpPr>
        <xdr:cNvPr id="334" name="直線コネクタ 333">
          <a:extLst>
            <a:ext uri="{FF2B5EF4-FFF2-40B4-BE49-F238E27FC236}">
              <a16:creationId xmlns:a16="http://schemas.microsoft.com/office/drawing/2014/main" id="{285FB538-2C39-4561-8C1F-A5A0D6E00447}"/>
            </a:ext>
          </a:extLst>
        </xdr:cNvPr>
        <xdr:cNvCxnSpPr/>
      </xdr:nvCxnSpPr>
      <xdr:spPr>
        <a:xfrm>
          <a:off x="1008380" y="17914620"/>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4734</xdr:rowOff>
    </xdr:from>
    <xdr:ext cx="405111" cy="259045"/>
    <xdr:sp macro="" textlink="">
      <xdr:nvSpPr>
        <xdr:cNvPr id="335" name="n_1aveValue【市民会館】&#10;有形固定資産減価償却率">
          <a:extLst>
            <a:ext uri="{FF2B5EF4-FFF2-40B4-BE49-F238E27FC236}">
              <a16:creationId xmlns:a16="http://schemas.microsoft.com/office/drawing/2014/main" id="{F165A5F4-AC88-4089-9031-F9B68F450763}"/>
            </a:ext>
          </a:extLst>
        </xdr:cNvPr>
        <xdr:cNvSpPr txBox="1"/>
      </xdr:nvSpPr>
      <xdr:spPr>
        <a:xfrm>
          <a:off x="3170564" y="17439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169653</xdr:rowOff>
    </xdr:from>
    <xdr:ext cx="405111" cy="259045"/>
    <xdr:sp macro="" textlink="">
      <xdr:nvSpPr>
        <xdr:cNvPr id="336" name="n_2aveValue【市民会館】&#10;有形固定資産減価償却率">
          <a:extLst>
            <a:ext uri="{FF2B5EF4-FFF2-40B4-BE49-F238E27FC236}">
              <a16:creationId xmlns:a16="http://schemas.microsoft.com/office/drawing/2014/main" id="{4ED7DD0B-5498-4FA3-A6CD-071364EDFA2C}"/>
            </a:ext>
          </a:extLst>
        </xdr:cNvPr>
        <xdr:cNvSpPr txBox="1"/>
      </xdr:nvSpPr>
      <xdr:spPr>
        <a:xfrm>
          <a:off x="2385704" y="1743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337" name="n_3aveValue【市民会館】&#10;有形固定資産減価償却率">
          <a:extLst>
            <a:ext uri="{FF2B5EF4-FFF2-40B4-BE49-F238E27FC236}">
              <a16:creationId xmlns:a16="http://schemas.microsoft.com/office/drawing/2014/main" id="{88E6B721-9662-4B60-AF84-329313606345}"/>
            </a:ext>
          </a:extLst>
        </xdr:cNvPr>
        <xdr:cNvSpPr txBox="1"/>
      </xdr:nvSpPr>
      <xdr:spPr>
        <a:xfrm>
          <a:off x="1611004" y="1741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338" name="n_4aveValue【市民会館】&#10;有形固定資産減価償却率">
          <a:extLst>
            <a:ext uri="{FF2B5EF4-FFF2-40B4-BE49-F238E27FC236}">
              <a16:creationId xmlns:a16="http://schemas.microsoft.com/office/drawing/2014/main" id="{F8B2A298-2A52-4EF0-AA0B-401EE3A04F34}"/>
            </a:ext>
          </a:extLst>
        </xdr:cNvPr>
        <xdr:cNvSpPr txBox="1"/>
      </xdr:nvSpPr>
      <xdr:spPr>
        <a:xfrm>
          <a:off x="836304" y="1739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105064</xdr:rowOff>
    </xdr:from>
    <xdr:ext cx="405111" cy="259045"/>
    <xdr:sp macro="" textlink="">
      <xdr:nvSpPr>
        <xdr:cNvPr id="339" name="n_1mainValue【市民会館】&#10;有形固定資産減価償却率">
          <a:extLst>
            <a:ext uri="{FF2B5EF4-FFF2-40B4-BE49-F238E27FC236}">
              <a16:creationId xmlns:a16="http://schemas.microsoft.com/office/drawing/2014/main" id="{D63B37BB-6580-42B7-86BA-A63C1B1267A7}"/>
            </a:ext>
          </a:extLst>
        </xdr:cNvPr>
        <xdr:cNvSpPr txBox="1"/>
      </xdr:nvSpPr>
      <xdr:spPr>
        <a:xfrm>
          <a:off x="3170564" y="1804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65876</xdr:rowOff>
    </xdr:from>
    <xdr:ext cx="405111" cy="259045"/>
    <xdr:sp macro="" textlink="">
      <xdr:nvSpPr>
        <xdr:cNvPr id="340" name="n_2mainValue【市民会館】&#10;有形固定資産減価償却率">
          <a:extLst>
            <a:ext uri="{FF2B5EF4-FFF2-40B4-BE49-F238E27FC236}">
              <a16:creationId xmlns:a16="http://schemas.microsoft.com/office/drawing/2014/main" id="{41DA1C3B-4C9A-4B61-BAC1-1DCB0B3032D0}"/>
            </a:ext>
          </a:extLst>
        </xdr:cNvPr>
        <xdr:cNvSpPr txBox="1"/>
      </xdr:nvSpPr>
      <xdr:spPr>
        <a:xfrm>
          <a:off x="2385704" y="18003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49547</xdr:rowOff>
    </xdr:from>
    <xdr:ext cx="405111" cy="259045"/>
    <xdr:sp macro="" textlink="">
      <xdr:nvSpPr>
        <xdr:cNvPr id="341" name="n_3mainValue【市民会館】&#10;有形固定資産減価償却率">
          <a:extLst>
            <a:ext uri="{FF2B5EF4-FFF2-40B4-BE49-F238E27FC236}">
              <a16:creationId xmlns:a16="http://schemas.microsoft.com/office/drawing/2014/main" id="{135C006B-01CF-456A-AEFE-EAA26095A137}"/>
            </a:ext>
          </a:extLst>
        </xdr:cNvPr>
        <xdr:cNvSpPr txBox="1"/>
      </xdr:nvSpPr>
      <xdr:spPr>
        <a:xfrm>
          <a:off x="161100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15257</xdr:rowOff>
    </xdr:from>
    <xdr:ext cx="405111" cy="259045"/>
    <xdr:sp macro="" textlink="">
      <xdr:nvSpPr>
        <xdr:cNvPr id="342" name="n_4mainValue【市民会館】&#10;有形固定資産減価償却率">
          <a:extLst>
            <a:ext uri="{FF2B5EF4-FFF2-40B4-BE49-F238E27FC236}">
              <a16:creationId xmlns:a16="http://schemas.microsoft.com/office/drawing/2014/main" id="{FD058A64-5C48-4701-B4CB-C54F4235CF21}"/>
            </a:ext>
          </a:extLst>
        </xdr:cNvPr>
        <xdr:cNvSpPr txBox="1"/>
      </xdr:nvSpPr>
      <xdr:spPr>
        <a:xfrm>
          <a:off x="836304" y="1795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3" name="正方形/長方形 342">
          <a:extLst>
            <a:ext uri="{FF2B5EF4-FFF2-40B4-BE49-F238E27FC236}">
              <a16:creationId xmlns:a16="http://schemas.microsoft.com/office/drawing/2014/main" id="{4E451D5C-567D-431A-AD6D-4A8FDB4D9BB2}"/>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4" name="正方形/長方形 343">
          <a:extLst>
            <a:ext uri="{FF2B5EF4-FFF2-40B4-BE49-F238E27FC236}">
              <a16:creationId xmlns:a16="http://schemas.microsoft.com/office/drawing/2014/main" id="{B929E099-A52B-425C-9B5B-21E21E07ACC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5" name="正方形/長方形 344">
          <a:extLst>
            <a:ext uri="{FF2B5EF4-FFF2-40B4-BE49-F238E27FC236}">
              <a16:creationId xmlns:a16="http://schemas.microsoft.com/office/drawing/2014/main" id="{C3791B14-1181-4B16-95A4-7A6A31DD5AC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6" name="正方形/長方形 345">
          <a:extLst>
            <a:ext uri="{FF2B5EF4-FFF2-40B4-BE49-F238E27FC236}">
              <a16:creationId xmlns:a16="http://schemas.microsoft.com/office/drawing/2014/main" id="{F83C6D1F-9BE7-449F-AC84-555DE7BD9029}"/>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7" name="正方形/長方形 346">
          <a:extLst>
            <a:ext uri="{FF2B5EF4-FFF2-40B4-BE49-F238E27FC236}">
              <a16:creationId xmlns:a16="http://schemas.microsoft.com/office/drawing/2014/main" id="{2ADD9345-99A3-423C-A70D-D1260530326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8" name="正方形/長方形 347">
          <a:extLst>
            <a:ext uri="{FF2B5EF4-FFF2-40B4-BE49-F238E27FC236}">
              <a16:creationId xmlns:a16="http://schemas.microsoft.com/office/drawing/2014/main" id="{0717FD44-34FE-4C71-9DED-717B0941863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9" name="正方形/長方形 348">
          <a:extLst>
            <a:ext uri="{FF2B5EF4-FFF2-40B4-BE49-F238E27FC236}">
              <a16:creationId xmlns:a16="http://schemas.microsoft.com/office/drawing/2014/main" id="{07E8529E-7872-4F3E-B00F-B487B723DC7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0" name="正方形/長方形 349">
          <a:extLst>
            <a:ext uri="{FF2B5EF4-FFF2-40B4-BE49-F238E27FC236}">
              <a16:creationId xmlns:a16="http://schemas.microsoft.com/office/drawing/2014/main" id="{29F02A56-172E-4A8D-B662-AF232467EF7B}"/>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1" name="テキスト ボックス 350">
          <a:extLst>
            <a:ext uri="{FF2B5EF4-FFF2-40B4-BE49-F238E27FC236}">
              <a16:creationId xmlns:a16="http://schemas.microsoft.com/office/drawing/2014/main" id="{EF1D18B8-90FC-408B-870D-D1B3ADCBFD0B}"/>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2" name="直線コネクタ 351">
          <a:extLst>
            <a:ext uri="{FF2B5EF4-FFF2-40B4-BE49-F238E27FC236}">
              <a16:creationId xmlns:a16="http://schemas.microsoft.com/office/drawing/2014/main" id="{1C448395-BA2A-4412-B3EE-22E3B92F6F7A}"/>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53" name="直線コネクタ 352">
          <a:extLst>
            <a:ext uri="{FF2B5EF4-FFF2-40B4-BE49-F238E27FC236}">
              <a16:creationId xmlns:a16="http://schemas.microsoft.com/office/drawing/2014/main" id="{645E48DD-69CB-4323-97ED-0F73A687CE41}"/>
            </a:ext>
          </a:extLst>
        </xdr:cNvPr>
        <xdr:cNvCxnSpPr/>
      </xdr:nvCxnSpPr>
      <xdr:spPr>
        <a:xfrm>
          <a:off x="5826760" y="183081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4" name="テキスト ボックス 353">
          <a:extLst>
            <a:ext uri="{FF2B5EF4-FFF2-40B4-BE49-F238E27FC236}">
              <a16:creationId xmlns:a16="http://schemas.microsoft.com/office/drawing/2014/main" id="{2DA928F7-CDD3-49CF-B72F-45F095BE9916}"/>
            </a:ext>
          </a:extLst>
        </xdr:cNvPr>
        <xdr:cNvSpPr txBox="1"/>
      </xdr:nvSpPr>
      <xdr:spPr>
        <a:xfrm>
          <a:off x="54053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5" name="直線コネクタ 354">
          <a:extLst>
            <a:ext uri="{FF2B5EF4-FFF2-40B4-BE49-F238E27FC236}">
              <a16:creationId xmlns:a16="http://schemas.microsoft.com/office/drawing/2014/main" id="{29878058-0C1D-4BD5-B4A9-38A894508039}"/>
            </a:ext>
          </a:extLst>
        </xdr:cNvPr>
        <xdr:cNvCxnSpPr/>
      </xdr:nvCxnSpPr>
      <xdr:spPr>
        <a:xfrm>
          <a:off x="5826760" y="179891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6" name="テキスト ボックス 355">
          <a:extLst>
            <a:ext uri="{FF2B5EF4-FFF2-40B4-BE49-F238E27FC236}">
              <a16:creationId xmlns:a16="http://schemas.microsoft.com/office/drawing/2014/main" id="{BF0AD485-A89B-4B7E-8400-18BB874DBE9F}"/>
            </a:ext>
          </a:extLst>
        </xdr:cNvPr>
        <xdr:cNvSpPr txBox="1"/>
      </xdr:nvSpPr>
      <xdr:spPr>
        <a:xfrm>
          <a:off x="540530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7" name="直線コネクタ 356">
          <a:extLst>
            <a:ext uri="{FF2B5EF4-FFF2-40B4-BE49-F238E27FC236}">
              <a16:creationId xmlns:a16="http://schemas.microsoft.com/office/drawing/2014/main" id="{AC37AFE5-0524-45E4-846C-613EAA27B908}"/>
            </a:ext>
          </a:extLst>
        </xdr:cNvPr>
        <xdr:cNvCxnSpPr/>
      </xdr:nvCxnSpPr>
      <xdr:spPr>
        <a:xfrm>
          <a:off x="5826760" y="176702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8" name="テキスト ボックス 357">
          <a:extLst>
            <a:ext uri="{FF2B5EF4-FFF2-40B4-BE49-F238E27FC236}">
              <a16:creationId xmlns:a16="http://schemas.microsoft.com/office/drawing/2014/main" id="{A6D55A9C-9FD3-48EE-96A2-01505AD00B88}"/>
            </a:ext>
          </a:extLst>
        </xdr:cNvPr>
        <xdr:cNvSpPr txBox="1"/>
      </xdr:nvSpPr>
      <xdr:spPr>
        <a:xfrm>
          <a:off x="540530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9" name="直線コネクタ 358">
          <a:extLst>
            <a:ext uri="{FF2B5EF4-FFF2-40B4-BE49-F238E27FC236}">
              <a16:creationId xmlns:a16="http://schemas.microsoft.com/office/drawing/2014/main" id="{B8ECD60D-DFA5-48D9-B6BA-EBFF6682740D}"/>
            </a:ext>
          </a:extLst>
        </xdr:cNvPr>
        <xdr:cNvCxnSpPr/>
      </xdr:nvCxnSpPr>
      <xdr:spPr>
        <a:xfrm>
          <a:off x="5826760" y="173512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60" name="テキスト ボックス 359">
          <a:extLst>
            <a:ext uri="{FF2B5EF4-FFF2-40B4-BE49-F238E27FC236}">
              <a16:creationId xmlns:a16="http://schemas.microsoft.com/office/drawing/2014/main" id="{E7AB1161-BBF9-417F-8427-B4786EAC9BC8}"/>
            </a:ext>
          </a:extLst>
        </xdr:cNvPr>
        <xdr:cNvSpPr txBox="1"/>
      </xdr:nvSpPr>
      <xdr:spPr>
        <a:xfrm>
          <a:off x="540530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61" name="直線コネクタ 360">
          <a:extLst>
            <a:ext uri="{FF2B5EF4-FFF2-40B4-BE49-F238E27FC236}">
              <a16:creationId xmlns:a16="http://schemas.microsoft.com/office/drawing/2014/main" id="{DBD6D17C-6A1B-4412-B93D-50A4B5EE685B}"/>
            </a:ext>
          </a:extLst>
        </xdr:cNvPr>
        <xdr:cNvCxnSpPr/>
      </xdr:nvCxnSpPr>
      <xdr:spPr>
        <a:xfrm>
          <a:off x="5826760" y="170323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62" name="テキスト ボックス 361">
          <a:extLst>
            <a:ext uri="{FF2B5EF4-FFF2-40B4-BE49-F238E27FC236}">
              <a16:creationId xmlns:a16="http://schemas.microsoft.com/office/drawing/2014/main" id="{D0D90A52-20F0-4DA6-B48F-406D9AEC5B7D}"/>
            </a:ext>
          </a:extLst>
        </xdr:cNvPr>
        <xdr:cNvSpPr txBox="1"/>
      </xdr:nvSpPr>
      <xdr:spPr>
        <a:xfrm>
          <a:off x="540530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63" name="直線コネクタ 362">
          <a:extLst>
            <a:ext uri="{FF2B5EF4-FFF2-40B4-BE49-F238E27FC236}">
              <a16:creationId xmlns:a16="http://schemas.microsoft.com/office/drawing/2014/main" id="{7EB68525-DE78-4C94-9A16-818BB34ACA32}"/>
            </a:ext>
          </a:extLst>
        </xdr:cNvPr>
        <xdr:cNvCxnSpPr/>
      </xdr:nvCxnSpPr>
      <xdr:spPr>
        <a:xfrm>
          <a:off x="5826760" y="1671338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4" name="テキスト ボックス 363">
          <a:extLst>
            <a:ext uri="{FF2B5EF4-FFF2-40B4-BE49-F238E27FC236}">
              <a16:creationId xmlns:a16="http://schemas.microsoft.com/office/drawing/2014/main" id="{B7E57020-A9FF-4004-A61E-70F8F9C43577}"/>
            </a:ext>
          </a:extLst>
        </xdr:cNvPr>
        <xdr:cNvSpPr txBox="1"/>
      </xdr:nvSpPr>
      <xdr:spPr>
        <a:xfrm>
          <a:off x="54053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5" name="直線コネクタ 364">
          <a:extLst>
            <a:ext uri="{FF2B5EF4-FFF2-40B4-BE49-F238E27FC236}">
              <a16:creationId xmlns:a16="http://schemas.microsoft.com/office/drawing/2014/main" id="{411FF2C3-4582-4CB0-93B9-5A59BA633791}"/>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6" name="テキスト ボックス 365">
          <a:extLst>
            <a:ext uri="{FF2B5EF4-FFF2-40B4-BE49-F238E27FC236}">
              <a16:creationId xmlns:a16="http://schemas.microsoft.com/office/drawing/2014/main" id="{9D73A384-615B-4CCF-9930-9069C2F65E7B}"/>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7" name="【市民会館】&#10;一人当たり面積グラフ枠">
          <a:extLst>
            <a:ext uri="{FF2B5EF4-FFF2-40B4-BE49-F238E27FC236}">
              <a16:creationId xmlns:a16="http://schemas.microsoft.com/office/drawing/2014/main" id="{C9201125-A39A-422B-9464-665ED68A08FB}"/>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368" name="直線コネクタ 367">
          <a:extLst>
            <a:ext uri="{FF2B5EF4-FFF2-40B4-BE49-F238E27FC236}">
              <a16:creationId xmlns:a16="http://schemas.microsoft.com/office/drawing/2014/main" id="{E7CD237F-46C1-4C55-87C5-60AC6584D13A}"/>
            </a:ext>
          </a:extLst>
        </xdr:cNvPr>
        <xdr:cNvCxnSpPr/>
      </xdr:nvCxnSpPr>
      <xdr:spPr>
        <a:xfrm flipV="1">
          <a:off x="9219565" y="16876123"/>
          <a:ext cx="0" cy="1397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369" name="【市民会館】&#10;一人当たり面積最小値テキスト">
          <a:extLst>
            <a:ext uri="{FF2B5EF4-FFF2-40B4-BE49-F238E27FC236}">
              <a16:creationId xmlns:a16="http://schemas.microsoft.com/office/drawing/2014/main" id="{BC4A6BA2-FC1C-47F5-96F9-921FBD7C8387}"/>
            </a:ext>
          </a:extLst>
        </xdr:cNvPr>
        <xdr:cNvSpPr txBox="1"/>
      </xdr:nvSpPr>
      <xdr:spPr>
        <a:xfrm>
          <a:off x="9258300" y="1827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370" name="直線コネクタ 369">
          <a:extLst>
            <a:ext uri="{FF2B5EF4-FFF2-40B4-BE49-F238E27FC236}">
              <a16:creationId xmlns:a16="http://schemas.microsoft.com/office/drawing/2014/main" id="{79E2BFF7-9588-42B8-B200-D6D7D979AAFF}"/>
            </a:ext>
          </a:extLst>
        </xdr:cNvPr>
        <xdr:cNvCxnSpPr/>
      </xdr:nvCxnSpPr>
      <xdr:spPr>
        <a:xfrm>
          <a:off x="9154160" y="182738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371" name="【市民会館】&#10;一人当たり面積最大値テキスト">
          <a:extLst>
            <a:ext uri="{FF2B5EF4-FFF2-40B4-BE49-F238E27FC236}">
              <a16:creationId xmlns:a16="http://schemas.microsoft.com/office/drawing/2014/main" id="{434365F5-8C30-4C0B-85F2-66DF6D42AA73}"/>
            </a:ext>
          </a:extLst>
        </xdr:cNvPr>
        <xdr:cNvSpPr txBox="1"/>
      </xdr:nvSpPr>
      <xdr:spPr>
        <a:xfrm>
          <a:off x="9258300" y="16655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372" name="直線コネクタ 371">
          <a:extLst>
            <a:ext uri="{FF2B5EF4-FFF2-40B4-BE49-F238E27FC236}">
              <a16:creationId xmlns:a16="http://schemas.microsoft.com/office/drawing/2014/main" id="{4A67DF00-65C7-4D4D-90C0-C94D819C1FDB}"/>
            </a:ext>
          </a:extLst>
        </xdr:cNvPr>
        <xdr:cNvCxnSpPr/>
      </xdr:nvCxnSpPr>
      <xdr:spPr>
        <a:xfrm>
          <a:off x="9154160" y="168761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60977</xdr:rowOff>
    </xdr:from>
    <xdr:ext cx="469744" cy="259045"/>
    <xdr:sp macro="" textlink="">
      <xdr:nvSpPr>
        <xdr:cNvPr id="373" name="【市民会館】&#10;一人当たり面積平均値テキスト">
          <a:extLst>
            <a:ext uri="{FF2B5EF4-FFF2-40B4-BE49-F238E27FC236}">
              <a16:creationId xmlns:a16="http://schemas.microsoft.com/office/drawing/2014/main" id="{6635BBF9-58E6-4728-BECC-BE881E5AA546}"/>
            </a:ext>
          </a:extLst>
        </xdr:cNvPr>
        <xdr:cNvSpPr txBox="1"/>
      </xdr:nvSpPr>
      <xdr:spPr>
        <a:xfrm>
          <a:off x="9258300" y="17830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374" name="フローチャート: 判断 373">
          <a:extLst>
            <a:ext uri="{FF2B5EF4-FFF2-40B4-BE49-F238E27FC236}">
              <a16:creationId xmlns:a16="http://schemas.microsoft.com/office/drawing/2014/main" id="{3C768BB5-7B81-4954-9545-CA60D6929A62}"/>
            </a:ext>
          </a:extLst>
        </xdr:cNvPr>
        <xdr:cNvSpPr/>
      </xdr:nvSpPr>
      <xdr:spPr>
        <a:xfrm>
          <a:off x="9192260" y="17852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375" name="フローチャート: 判断 374">
          <a:extLst>
            <a:ext uri="{FF2B5EF4-FFF2-40B4-BE49-F238E27FC236}">
              <a16:creationId xmlns:a16="http://schemas.microsoft.com/office/drawing/2014/main" id="{E0C11F20-A80D-4184-B7E6-F1F1E9F0F146}"/>
            </a:ext>
          </a:extLst>
        </xdr:cNvPr>
        <xdr:cNvSpPr/>
      </xdr:nvSpPr>
      <xdr:spPr>
        <a:xfrm>
          <a:off x="8445500" y="178605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376" name="フローチャート: 判断 375">
          <a:extLst>
            <a:ext uri="{FF2B5EF4-FFF2-40B4-BE49-F238E27FC236}">
              <a16:creationId xmlns:a16="http://schemas.microsoft.com/office/drawing/2014/main" id="{EF1D6DF5-972D-49A8-BFB0-7C83307CA30C}"/>
            </a:ext>
          </a:extLst>
        </xdr:cNvPr>
        <xdr:cNvSpPr/>
      </xdr:nvSpPr>
      <xdr:spPr>
        <a:xfrm>
          <a:off x="7670800" y="178687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377" name="フローチャート: 判断 376">
          <a:extLst>
            <a:ext uri="{FF2B5EF4-FFF2-40B4-BE49-F238E27FC236}">
              <a16:creationId xmlns:a16="http://schemas.microsoft.com/office/drawing/2014/main" id="{484383FE-6B61-45D6-B4AA-56226BEB01A6}"/>
            </a:ext>
          </a:extLst>
        </xdr:cNvPr>
        <xdr:cNvSpPr/>
      </xdr:nvSpPr>
      <xdr:spPr>
        <a:xfrm>
          <a:off x="6873240" y="178605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378" name="フローチャート: 判断 377">
          <a:extLst>
            <a:ext uri="{FF2B5EF4-FFF2-40B4-BE49-F238E27FC236}">
              <a16:creationId xmlns:a16="http://schemas.microsoft.com/office/drawing/2014/main" id="{09A9D1F9-97B1-4A64-BE8E-4BF0A491175E}"/>
            </a:ext>
          </a:extLst>
        </xdr:cNvPr>
        <xdr:cNvSpPr/>
      </xdr:nvSpPr>
      <xdr:spPr>
        <a:xfrm>
          <a:off x="6098540" y="178654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5657E83B-6157-4670-B0AC-561DB214C3D2}"/>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FB526BAD-7B22-47F8-8DC7-4323C6352B02}"/>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4E901B2B-300E-424F-9C4E-2A42EDC82497}"/>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BC09C1A8-A1ED-4EBC-84F3-ECE15AFBDCEA}"/>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BF2E70CF-74FE-45B3-8F39-4C663239267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28666</xdr:rowOff>
    </xdr:from>
    <xdr:to>
      <xdr:col>55</xdr:col>
      <xdr:colOff>50800</xdr:colOff>
      <xdr:row>105</xdr:row>
      <xdr:rowOff>130266</xdr:rowOff>
    </xdr:to>
    <xdr:sp macro="" textlink="">
      <xdr:nvSpPr>
        <xdr:cNvPr id="384" name="楕円 383">
          <a:extLst>
            <a:ext uri="{FF2B5EF4-FFF2-40B4-BE49-F238E27FC236}">
              <a16:creationId xmlns:a16="http://schemas.microsoft.com/office/drawing/2014/main" id="{B5775076-0306-4E32-945F-CD8794CE1F26}"/>
            </a:ext>
          </a:extLst>
        </xdr:cNvPr>
        <xdr:cNvSpPr/>
      </xdr:nvSpPr>
      <xdr:spPr>
        <a:xfrm>
          <a:off x="9192260" y="176308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51543</xdr:rowOff>
    </xdr:from>
    <xdr:ext cx="469744" cy="259045"/>
    <xdr:sp macro="" textlink="">
      <xdr:nvSpPr>
        <xdr:cNvPr id="385" name="【市民会館】&#10;一人当たり面積該当値テキスト">
          <a:extLst>
            <a:ext uri="{FF2B5EF4-FFF2-40B4-BE49-F238E27FC236}">
              <a16:creationId xmlns:a16="http://schemas.microsoft.com/office/drawing/2014/main" id="{3AAAF50E-D789-4DE6-A7B2-B39FCC68F2C5}"/>
            </a:ext>
          </a:extLst>
        </xdr:cNvPr>
        <xdr:cNvSpPr txBox="1"/>
      </xdr:nvSpPr>
      <xdr:spPr>
        <a:xfrm>
          <a:off x="9258300" y="1748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33564</xdr:rowOff>
    </xdr:from>
    <xdr:to>
      <xdr:col>50</xdr:col>
      <xdr:colOff>165100</xdr:colOff>
      <xdr:row>105</xdr:row>
      <xdr:rowOff>135164</xdr:rowOff>
    </xdr:to>
    <xdr:sp macro="" textlink="">
      <xdr:nvSpPr>
        <xdr:cNvPr id="386" name="楕円 385">
          <a:extLst>
            <a:ext uri="{FF2B5EF4-FFF2-40B4-BE49-F238E27FC236}">
              <a16:creationId xmlns:a16="http://schemas.microsoft.com/office/drawing/2014/main" id="{717246BB-616F-4161-91E2-F46A3847B65B}"/>
            </a:ext>
          </a:extLst>
        </xdr:cNvPr>
        <xdr:cNvSpPr/>
      </xdr:nvSpPr>
      <xdr:spPr>
        <a:xfrm>
          <a:off x="8445500" y="1763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79466</xdr:rowOff>
    </xdr:from>
    <xdr:to>
      <xdr:col>55</xdr:col>
      <xdr:colOff>0</xdr:colOff>
      <xdr:row>105</xdr:row>
      <xdr:rowOff>84364</xdr:rowOff>
    </xdr:to>
    <xdr:cxnSp macro="">
      <xdr:nvCxnSpPr>
        <xdr:cNvPr id="387" name="直線コネクタ 386">
          <a:extLst>
            <a:ext uri="{FF2B5EF4-FFF2-40B4-BE49-F238E27FC236}">
              <a16:creationId xmlns:a16="http://schemas.microsoft.com/office/drawing/2014/main" id="{8C128B5E-730B-4DD7-8790-0F25FEA51198}"/>
            </a:ext>
          </a:extLst>
        </xdr:cNvPr>
        <xdr:cNvCxnSpPr/>
      </xdr:nvCxnSpPr>
      <xdr:spPr>
        <a:xfrm flipV="1">
          <a:off x="8496300" y="17681666"/>
          <a:ext cx="7239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40095</xdr:rowOff>
    </xdr:from>
    <xdr:to>
      <xdr:col>46</xdr:col>
      <xdr:colOff>38100</xdr:colOff>
      <xdr:row>105</xdr:row>
      <xdr:rowOff>141695</xdr:rowOff>
    </xdr:to>
    <xdr:sp macro="" textlink="">
      <xdr:nvSpPr>
        <xdr:cNvPr id="388" name="楕円 387">
          <a:extLst>
            <a:ext uri="{FF2B5EF4-FFF2-40B4-BE49-F238E27FC236}">
              <a16:creationId xmlns:a16="http://schemas.microsoft.com/office/drawing/2014/main" id="{DA84586B-6630-4B04-B127-163F21DEBE89}"/>
            </a:ext>
          </a:extLst>
        </xdr:cNvPr>
        <xdr:cNvSpPr/>
      </xdr:nvSpPr>
      <xdr:spPr>
        <a:xfrm>
          <a:off x="7670800" y="176422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84364</xdr:rowOff>
    </xdr:from>
    <xdr:to>
      <xdr:col>50</xdr:col>
      <xdr:colOff>114300</xdr:colOff>
      <xdr:row>105</xdr:row>
      <xdr:rowOff>90895</xdr:rowOff>
    </xdr:to>
    <xdr:cxnSp macro="">
      <xdr:nvCxnSpPr>
        <xdr:cNvPr id="389" name="直線コネクタ 388">
          <a:extLst>
            <a:ext uri="{FF2B5EF4-FFF2-40B4-BE49-F238E27FC236}">
              <a16:creationId xmlns:a16="http://schemas.microsoft.com/office/drawing/2014/main" id="{C2027D73-C88A-4574-A081-9CFFAB455741}"/>
            </a:ext>
          </a:extLst>
        </xdr:cNvPr>
        <xdr:cNvCxnSpPr/>
      </xdr:nvCxnSpPr>
      <xdr:spPr>
        <a:xfrm flipV="1">
          <a:off x="7713980" y="17686564"/>
          <a:ext cx="7823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48261</xdr:rowOff>
    </xdr:from>
    <xdr:to>
      <xdr:col>41</xdr:col>
      <xdr:colOff>101600</xdr:colOff>
      <xdr:row>105</xdr:row>
      <xdr:rowOff>149861</xdr:rowOff>
    </xdr:to>
    <xdr:sp macro="" textlink="">
      <xdr:nvSpPr>
        <xdr:cNvPr id="390" name="楕円 389">
          <a:extLst>
            <a:ext uri="{FF2B5EF4-FFF2-40B4-BE49-F238E27FC236}">
              <a16:creationId xmlns:a16="http://schemas.microsoft.com/office/drawing/2014/main" id="{604ABED8-3C19-4084-8F5B-5D50C083029B}"/>
            </a:ext>
          </a:extLst>
        </xdr:cNvPr>
        <xdr:cNvSpPr/>
      </xdr:nvSpPr>
      <xdr:spPr>
        <a:xfrm>
          <a:off x="687324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90895</xdr:rowOff>
    </xdr:from>
    <xdr:to>
      <xdr:col>45</xdr:col>
      <xdr:colOff>177800</xdr:colOff>
      <xdr:row>105</xdr:row>
      <xdr:rowOff>99061</xdr:rowOff>
    </xdr:to>
    <xdr:cxnSp macro="">
      <xdr:nvCxnSpPr>
        <xdr:cNvPr id="391" name="直線コネクタ 390">
          <a:extLst>
            <a:ext uri="{FF2B5EF4-FFF2-40B4-BE49-F238E27FC236}">
              <a16:creationId xmlns:a16="http://schemas.microsoft.com/office/drawing/2014/main" id="{8CA9A8A0-34E8-436C-9D6F-5DB64870D8FE}"/>
            </a:ext>
          </a:extLst>
        </xdr:cNvPr>
        <xdr:cNvCxnSpPr/>
      </xdr:nvCxnSpPr>
      <xdr:spPr>
        <a:xfrm flipV="1">
          <a:off x="6924040" y="17693095"/>
          <a:ext cx="78994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58057</xdr:rowOff>
    </xdr:from>
    <xdr:to>
      <xdr:col>36</xdr:col>
      <xdr:colOff>165100</xdr:colOff>
      <xdr:row>105</xdr:row>
      <xdr:rowOff>159657</xdr:rowOff>
    </xdr:to>
    <xdr:sp macro="" textlink="">
      <xdr:nvSpPr>
        <xdr:cNvPr id="392" name="楕円 391">
          <a:extLst>
            <a:ext uri="{FF2B5EF4-FFF2-40B4-BE49-F238E27FC236}">
              <a16:creationId xmlns:a16="http://schemas.microsoft.com/office/drawing/2014/main" id="{7A3C80A4-2B9C-46AB-BE56-2679B073ED5C}"/>
            </a:ext>
          </a:extLst>
        </xdr:cNvPr>
        <xdr:cNvSpPr/>
      </xdr:nvSpPr>
      <xdr:spPr>
        <a:xfrm>
          <a:off x="6098540" y="1766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99061</xdr:rowOff>
    </xdr:from>
    <xdr:to>
      <xdr:col>41</xdr:col>
      <xdr:colOff>50800</xdr:colOff>
      <xdr:row>105</xdr:row>
      <xdr:rowOff>108857</xdr:rowOff>
    </xdr:to>
    <xdr:cxnSp macro="">
      <xdr:nvCxnSpPr>
        <xdr:cNvPr id="393" name="直線コネクタ 392">
          <a:extLst>
            <a:ext uri="{FF2B5EF4-FFF2-40B4-BE49-F238E27FC236}">
              <a16:creationId xmlns:a16="http://schemas.microsoft.com/office/drawing/2014/main" id="{629FC5F4-1018-4DAC-B73C-3441B708889D}"/>
            </a:ext>
          </a:extLst>
        </xdr:cNvPr>
        <xdr:cNvCxnSpPr/>
      </xdr:nvCxnSpPr>
      <xdr:spPr>
        <a:xfrm flipV="1">
          <a:off x="6149340" y="17701261"/>
          <a:ext cx="7747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11991</xdr:rowOff>
    </xdr:from>
    <xdr:ext cx="469744" cy="259045"/>
    <xdr:sp macro="" textlink="">
      <xdr:nvSpPr>
        <xdr:cNvPr id="394" name="n_1aveValue【市民会館】&#10;一人当たり面積">
          <a:extLst>
            <a:ext uri="{FF2B5EF4-FFF2-40B4-BE49-F238E27FC236}">
              <a16:creationId xmlns:a16="http://schemas.microsoft.com/office/drawing/2014/main" id="{4248E2A5-AA05-4BB7-AE4D-C1449514D3A4}"/>
            </a:ext>
          </a:extLst>
        </xdr:cNvPr>
        <xdr:cNvSpPr txBox="1"/>
      </xdr:nvSpPr>
      <xdr:spPr>
        <a:xfrm>
          <a:off x="8271587" y="17949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20156</xdr:rowOff>
    </xdr:from>
    <xdr:ext cx="469744" cy="259045"/>
    <xdr:sp macro="" textlink="">
      <xdr:nvSpPr>
        <xdr:cNvPr id="395" name="n_2aveValue【市民会館】&#10;一人当たり面積">
          <a:extLst>
            <a:ext uri="{FF2B5EF4-FFF2-40B4-BE49-F238E27FC236}">
              <a16:creationId xmlns:a16="http://schemas.microsoft.com/office/drawing/2014/main" id="{3A0C291F-8578-4588-BB0D-A587DF08905D}"/>
            </a:ext>
          </a:extLst>
        </xdr:cNvPr>
        <xdr:cNvSpPr txBox="1"/>
      </xdr:nvSpPr>
      <xdr:spPr>
        <a:xfrm>
          <a:off x="7509587" y="1795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11991</xdr:rowOff>
    </xdr:from>
    <xdr:ext cx="469744" cy="259045"/>
    <xdr:sp macro="" textlink="">
      <xdr:nvSpPr>
        <xdr:cNvPr id="396" name="n_3aveValue【市民会館】&#10;一人当たり面積">
          <a:extLst>
            <a:ext uri="{FF2B5EF4-FFF2-40B4-BE49-F238E27FC236}">
              <a16:creationId xmlns:a16="http://schemas.microsoft.com/office/drawing/2014/main" id="{CE8FDB6C-2CC8-4E4D-A032-413C25C281BD}"/>
            </a:ext>
          </a:extLst>
        </xdr:cNvPr>
        <xdr:cNvSpPr txBox="1"/>
      </xdr:nvSpPr>
      <xdr:spPr>
        <a:xfrm>
          <a:off x="6712027" y="17949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16890</xdr:rowOff>
    </xdr:from>
    <xdr:ext cx="469744" cy="259045"/>
    <xdr:sp macro="" textlink="">
      <xdr:nvSpPr>
        <xdr:cNvPr id="397" name="n_4aveValue【市民会館】&#10;一人当たり面積">
          <a:extLst>
            <a:ext uri="{FF2B5EF4-FFF2-40B4-BE49-F238E27FC236}">
              <a16:creationId xmlns:a16="http://schemas.microsoft.com/office/drawing/2014/main" id="{58AF7B48-DF2D-4343-A85C-16500EEAED24}"/>
            </a:ext>
          </a:extLst>
        </xdr:cNvPr>
        <xdr:cNvSpPr txBox="1"/>
      </xdr:nvSpPr>
      <xdr:spPr>
        <a:xfrm>
          <a:off x="5937327" y="17954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151691</xdr:rowOff>
    </xdr:from>
    <xdr:ext cx="469744" cy="259045"/>
    <xdr:sp macro="" textlink="">
      <xdr:nvSpPr>
        <xdr:cNvPr id="398" name="n_1mainValue【市民会館】&#10;一人当たり面積">
          <a:extLst>
            <a:ext uri="{FF2B5EF4-FFF2-40B4-BE49-F238E27FC236}">
              <a16:creationId xmlns:a16="http://schemas.microsoft.com/office/drawing/2014/main" id="{B54F4F59-2ECE-431C-8A91-9E43E9CACA8C}"/>
            </a:ext>
          </a:extLst>
        </xdr:cNvPr>
        <xdr:cNvSpPr txBox="1"/>
      </xdr:nvSpPr>
      <xdr:spPr>
        <a:xfrm>
          <a:off x="8271587" y="1741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158222</xdr:rowOff>
    </xdr:from>
    <xdr:ext cx="469744" cy="259045"/>
    <xdr:sp macro="" textlink="">
      <xdr:nvSpPr>
        <xdr:cNvPr id="399" name="n_2mainValue【市民会館】&#10;一人当たり面積">
          <a:extLst>
            <a:ext uri="{FF2B5EF4-FFF2-40B4-BE49-F238E27FC236}">
              <a16:creationId xmlns:a16="http://schemas.microsoft.com/office/drawing/2014/main" id="{384C417C-CF01-45E6-951C-AE7F068C8119}"/>
            </a:ext>
          </a:extLst>
        </xdr:cNvPr>
        <xdr:cNvSpPr txBox="1"/>
      </xdr:nvSpPr>
      <xdr:spPr>
        <a:xfrm>
          <a:off x="7509587" y="1742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166388</xdr:rowOff>
    </xdr:from>
    <xdr:ext cx="469744" cy="259045"/>
    <xdr:sp macro="" textlink="">
      <xdr:nvSpPr>
        <xdr:cNvPr id="400" name="n_3mainValue【市民会館】&#10;一人当たり面積">
          <a:extLst>
            <a:ext uri="{FF2B5EF4-FFF2-40B4-BE49-F238E27FC236}">
              <a16:creationId xmlns:a16="http://schemas.microsoft.com/office/drawing/2014/main" id="{26F70EB4-0C5C-44A8-B0EE-EDDEA6538D2B}"/>
            </a:ext>
          </a:extLst>
        </xdr:cNvPr>
        <xdr:cNvSpPr txBox="1"/>
      </xdr:nvSpPr>
      <xdr:spPr>
        <a:xfrm>
          <a:off x="6712027" y="1743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4734</xdr:rowOff>
    </xdr:from>
    <xdr:ext cx="469744" cy="259045"/>
    <xdr:sp macro="" textlink="">
      <xdr:nvSpPr>
        <xdr:cNvPr id="401" name="n_4mainValue【市民会館】&#10;一人当たり面積">
          <a:extLst>
            <a:ext uri="{FF2B5EF4-FFF2-40B4-BE49-F238E27FC236}">
              <a16:creationId xmlns:a16="http://schemas.microsoft.com/office/drawing/2014/main" id="{48FE5F99-E112-44B9-BCDB-2214D5F8DB74}"/>
            </a:ext>
          </a:extLst>
        </xdr:cNvPr>
        <xdr:cNvSpPr txBox="1"/>
      </xdr:nvSpPr>
      <xdr:spPr>
        <a:xfrm>
          <a:off x="5937327" y="17439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BBF61D2D-1D57-47FD-8E6C-E875106627E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3177C6A4-5C7D-4B30-94E6-CF8017F4962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D6ED7B7D-AE3C-46AF-8DCA-64830B236A4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1DA64F9E-FE38-4711-800F-5F106B0C285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19AC9CA1-DE66-4438-8476-A270555E8BF1}"/>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7729C7C6-64E5-47E3-89E9-85CD04CB449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BC8AF717-86F0-4939-BAF7-3940F8A2059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5B2C39DF-D709-4387-8973-D21DCB45067E}"/>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0" name="テキスト ボックス 409">
          <a:extLst>
            <a:ext uri="{FF2B5EF4-FFF2-40B4-BE49-F238E27FC236}">
              <a16:creationId xmlns:a16="http://schemas.microsoft.com/office/drawing/2014/main" id="{272611DF-671F-4941-9593-906FF785867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a:extLst>
            <a:ext uri="{FF2B5EF4-FFF2-40B4-BE49-F238E27FC236}">
              <a16:creationId xmlns:a16="http://schemas.microsoft.com/office/drawing/2014/main" id="{0ACD01AF-CDC6-4D7A-A543-BC1603A3E2B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2" name="テキスト ボックス 411">
          <a:extLst>
            <a:ext uri="{FF2B5EF4-FFF2-40B4-BE49-F238E27FC236}">
              <a16:creationId xmlns:a16="http://schemas.microsoft.com/office/drawing/2014/main" id="{B474E933-80FB-4054-AE5D-7B85ECFC735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3" name="直線コネクタ 412">
          <a:extLst>
            <a:ext uri="{FF2B5EF4-FFF2-40B4-BE49-F238E27FC236}">
              <a16:creationId xmlns:a16="http://schemas.microsoft.com/office/drawing/2014/main" id="{86F67BD8-227C-4E80-96FC-5D5807E490CA}"/>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4" name="テキスト ボックス 413">
          <a:extLst>
            <a:ext uri="{FF2B5EF4-FFF2-40B4-BE49-F238E27FC236}">
              <a16:creationId xmlns:a16="http://schemas.microsoft.com/office/drawing/2014/main" id="{5296BAE5-1119-4C22-9FE6-027C3AF58FAF}"/>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5" name="直線コネクタ 414">
          <a:extLst>
            <a:ext uri="{FF2B5EF4-FFF2-40B4-BE49-F238E27FC236}">
              <a16:creationId xmlns:a16="http://schemas.microsoft.com/office/drawing/2014/main" id="{A7BBFCBA-9E34-4B27-9118-B54FE5D59891}"/>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6" name="テキスト ボックス 415">
          <a:extLst>
            <a:ext uri="{FF2B5EF4-FFF2-40B4-BE49-F238E27FC236}">
              <a16:creationId xmlns:a16="http://schemas.microsoft.com/office/drawing/2014/main" id="{CD8933CB-9644-4828-BE8E-644E6628CEB4}"/>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7" name="直線コネクタ 416">
          <a:extLst>
            <a:ext uri="{FF2B5EF4-FFF2-40B4-BE49-F238E27FC236}">
              <a16:creationId xmlns:a16="http://schemas.microsoft.com/office/drawing/2014/main" id="{961C4899-22ED-4F38-92CC-744ECAF3F053}"/>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8" name="テキスト ボックス 417">
          <a:extLst>
            <a:ext uri="{FF2B5EF4-FFF2-40B4-BE49-F238E27FC236}">
              <a16:creationId xmlns:a16="http://schemas.microsoft.com/office/drawing/2014/main" id="{2481BEDA-691E-4FBD-A4E7-456292464F52}"/>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9" name="直線コネクタ 418">
          <a:extLst>
            <a:ext uri="{FF2B5EF4-FFF2-40B4-BE49-F238E27FC236}">
              <a16:creationId xmlns:a16="http://schemas.microsoft.com/office/drawing/2014/main" id="{4ED9D9FE-3A58-4494-82C4-75987DDF3B47}"/>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0" name="テキスト ボックス 419">
          <a:extLst>
            <a:ext uri="{FF2B5EF4-FFF2-40B4-BE49-F238E27FC236}">
              <a16:creationId xmlns:a16="http://schemas.microsoft.com/office/drawing/2014/main" id="{D0D45599-46FC-4253-ADB0-C4A48812F932}"/>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1" name="直線コネクタ 420">
          <a:extLst>
            <a:ext uri="{FF2B5EF4-FFF2-40B4-BE49-F238E27FC236}">
              <a16:creationId xmlns:a16="http://schemas.microsoft.com/office/drawing/2014/main" id="{1133E2E8-DD8F-404A-B346-979EB4D1B851}"/>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2" name="テキスト ボックス 421">
          <a:extLst>
            <a:ext uri="{FF2B5EF4-FFF2-40B4-BE49-F238E27FC236}">
              <a16:creationId xmlns:a16="http://schemas.microsoft.com/office/drawing/2014/main" id="{94B55867-BEAE-49A6-81E7-E16351AA858C}"/>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016E9B60-7693-4E69-A1A1-FC76B3715C2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4" name="テキスト ボックス 423">
          <a:extLst>
            <a:ext uri="{FF2B5EF4-FFF2-40B4-BE49-F238E27FC236}">
              <a16:creationId xmlns:a16="http://schemas.microsoft.com/office/drawing/2014/main" id="{62998F15-A3CE-4031-8BEC-E02254ABA287}"/>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5" name="【一般廃棄物処理施設】&#10;有形固定資産減価償却率グラフ枠">
          <a:extLst>
            <a:ext uri="{FF2B5EF4-FFF2-40B4-BE49-F238E27FC236}">
              <a16:creationId xmlns:a16="http://schemas.microsoft.com/office/drawing/2014/main" id="{568422D1-30D5-4B88-A2B9-A23E4BB2B65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426" name="直線コネクタ 425">
          <a:extLst>
            <a:ext uri="{FF2B5EF4-FFF2-40B4-BE49-F238E27FC236}">
              <a16:creationId xmlns:a16="http://schemas.microsoft.com/office/drawing/2014/main" id="{57437C0C-3CB7-43EE-A27F-353F3EA5B3BC}"/>
            </a:ext>
          </a:extLst>
        </xdr:cNvPr>
        <xdr:cNvCxnSpPr/>
      </xdr:nvCxnSpPr>
      <xdr:spPr>
        <a:xfrm flipV="1">
          <a:off x="14375764" y="556260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7" name="【一般廃棄物処理施設】&#10;有形固定資産減価償却率最小値テキスト">
          <a:extLst>
            <a:ext uri="{FF2B5EF4-FFF2-40B4-BE49-F238E27FC236}">
              <a16:creationId xmlns:a16="http://schemas.microsoft.com/office/drawing/2014/main" id="{A1F9C92F-6240-46CF-9139-7F61AE155EA3}"/>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8" name="直線コネクタ 427">
          <a:extLst>
            <a:ext uri="{FF2B5EF4-FFF2-40B4-BE49-F238E27FC236}">
              <a16:creationId xmlns:a16="http://schemas.microsoft.com/office/drawing/2014/main" id="{7F6F8078-51CA-4FE5-A3F1-F2CBF09D97FE}"/>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9" name="【一般廃棄物処理施設】&#10;有形固定資産減価償却率最大値テキスト">
          <a:extLst>
            <a:ext uri="{FF2B5EF4-FFF2-40B4-BE49-F238E27FC236}">
              <a16:creationId xmlns:a16="http://schemas.microsoft.com/office/drawing/2014/main" id="{726F5543-608E-442E-8DF5-2550D151F8B2}"/>
            </a:ext>
          </a:extLst>
        </xdr:cNvPr>
        <xdr:cNvSpPr txBox="1"/>
      </xdr:nvSpPr>
      <xdr:spPr>
        <a:xfrm>
          <a:off x="14414500" y="53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30" name="直線コネクタ 429">
          <a:extLst>
            <a:ext uri="{FF2B5EF4-FFF2-40B4-BE49-F238E27FC236}">
              <a16:creationId xmlns:a16="http://schemas.microsoft.com/office/drawing/2014/main" id="{272BA820-DD26-457A-AABF-38A2D817C6F8}"/>
            </a:ext>
          </a:extLst>
        </xdr:cNvPr>
        <xdr:cNvCxnSpPr/>
      </xdr:nvCxnSpPr>
      <xdr:spPr>
        <a:xfrm>
          <a:off x="14287500" y="556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431" name="【一般廃棄物処理施設】&#10;有形固定資産減価償却率平均値テキスト">
          <a:extLst>
            <a:ext uri="{FF2B5EF4-FFF2-40B4-BE49-F238E27FC236}">
              <a16:creationId xmlns:a16="http://schemas.microsoft.com/office/drawing/2014/main" id="{F4A30568-E6B7-4C1E-B598-82F3F9236320}"/>
            </a:ext>
          </a:extLst>
        </xdr:cNvPr>
        <xdr:cNvSpPr txBox="1"/>
      </xdr:nvSpPr>
      <xdr:spPr>
        <a:xfrm>
          <a:off x="14414500" y="6184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2" name="フローチャート: 判断 431">
          <a:extLst>
            <a:ext uri="{FF2B5EF4-FFF2-40B4-BE49-F238E27FC236}">
              <a16:creationId xmlns:a16="http://schemas.microsoft.com/office/drawing/2014/main" id="{D8B21C7C-D292-4961-A122-2D98B40BB80E}"/>
            </a:ext>
          </a:extLst>
        </xdr:cNvPr>
        <xdr:cNvSpPr/>
      </xdr:nvSpPr>
      <xdr:spPr>
        <a:xfrm>
          <a:off x="14325600" y="632904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433" name="フローチャート: 判断 432">
          <a:extLst>
            <a:ext uri="{FF2B5EF4-FFF2-40B4-BE49-F238E27FC236}">
              <a16:creationId xmlns:a16="http://schemas.microsoft.com/office/drawing/2014/main" id="{A171D419-D2B6-44EC-86CE-31D0D48EAE71}"/>
            </a:ext>
          </a:extLst>
        </xdr:cNvPr>
        <xdr:cNvSpPr/>
      </xdr:nvSpPr>
      <xdr:spPr>
        <a:xfrm>
          <a:off x="13578840" y="6342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4" name="フローチャート: 判断 433">
          <a:extLst>
            <a:ext uri="{FF2B5EF4-FFF2-40B4-BE49-F238E27FC236}">
              <a16:creationId xmlns:a16="http://schemas.microsoft.com/office/drawing/2014/main" id="{3F641213-A03D-48D3-8E2B-47CDBB51D161}"/>
            </a:ext>
          </a:extLst>
        </xdr:cNvPr>
        <xdr:cNvSpPr/>
      </xdr:nvSpPr>
      <xdr:spPr>
        <a:xfrm>
          <a:off x="12804140" y="631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35" name="フローチャート: 判断 434">
          <a:extLst>
            <a:ext uri="{FF2B5EF4-FFF2-40B4-BE49-F238E27FC236}">
              <a16:creationId xmlns:a16="http://schemas.microsoft.com/office/drawing/2014/main" id="{90949D1E-909F-490B-9747-7D59EA9C5228}"/>
            </a:ext>
          </a:extLst>
        </xdr:cNvPr>
        <xdr:cNvSpPr/>
      </xdr:nvSpPr>
      <xdr:spPr>
        <a:xfrm>
          <a:off x="12029440" y="636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436" name="フローチャート: 判断 435">
          <a:extLst>
            <a:ext uri="{FF2B5EF4-FFF2-40B4-BE49-F238E27FC236}">
              <a16:creationId xmlns:a16="http://schemas.microsoft.com/office/drawing/2014/main" id="{3999EF58-A491-4F71-A333-BFECAC6B6FE2}"/>
            </a:ext>
          </a:extLst>
        </xdr:cNvPr>
        <xdr:cNvSpPr/>
      </xdr:nvSpPr>
      <xdr:spPr>
        <a:xfrm>
          <a:off x="1123188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45940B2-278F-4F56-AC93-8B275886258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FC7CC480-7A6F-4A6D-80D6-D3BBFF0C27E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31905DA-D114-4189-B740-82511EAC6A6A}"/>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BFD4CDCB-D6FA-40B9-9494-66C2398DE33A}"/>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32973E9E-ED27-46D5-B8E3-2EDA346AE97C}"/>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103505</xdr:rowOff>
    </xdr:from>
    <xdr:to>
      <xdr:col>85</xdr:col>
      <xdr:colOff>177800</xdr:colOff>
      <xdr:row>42</xdr:row>
      <xdr:rowOff>33655</xdr:rowOff>
    </xdr:to>
    <xdr:sp macro="" textlink="">
      <xdr:nvSpPr>
        <xdr:cNvPr id="442" name="楕円 441">
          <a:extLst>
            <a:ext uri="{FF2B5EF4-FFF2-40B4-BE49-F238E27FC236}">
              <a16:creationId xmlns:a16="http://schemas.microsoft.com/office/drawing/2014/main" id="{FDFEC2A0-C16F-4B97-A554-B122A67195B6}"/>
            </a:ext>
          </a:extLst>
        </xdr:cNvPr>
        <xdr:cNvSpPr/>
      </xdr:nvSpPr>
      <xdr:spPr>
        <a:xfrm>
          <a:off x="14325600" y="697674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18432</xdr:rowOff>
    </xdr:from>
    <xdr:ext cx="405111" cy="259045"/>
    <xdr:sp macro="" textlink="">
      <xdr:nvSpPr>
        <xdr:cNvPr id="443" name="【一般廃棄物処理施設】&#10;有形固定資産減価償却率該当値テキスト">
          <a:extLst>
            <a:ext uri="{FF2B5EF4-FFF2-40B4-BE49-F238E27FC236}">
              <a16:creationId xmlns:a16="http://schemas.microsoft.com/office/drawing/2014/main" id="{66522FBE-BFE3-4F3F-A31F-018837215A42}"/>
            </a:ext>
          </a:extLst>
        </xdr:cNvPr>
        <xdr:cNvSpPr txBox="1"/>
      </xdr:nvSpPr>
      <xdr:spPr>
        <a:xfrm>
          <a:off x="14414500" y="6891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95885</xdr:rowOff>
    </xdr:from>
    <xdr:to>
      <xdr:col>81</xdr:col>
      <xdr:colOff>101600</xdr:colOff>
      <xdr:row>42</xdr:row>
      <xdr:rowOff>26035</xdr:rowOff>
    </xdr:to>
    <xdr:sp macro="" textlink="">
      <xdr:nvSpPr>
        <xdr:cNvPr id="444" name="楕円 443">
          <a:extLst>
            <a:ext uri="{FF2B5EF4-FFF2-40B4-BE49-F238E27FC236}">
              <a16:creationId xmlns:a16="http://schemas.microsoft.com/office/drawing/2014/main" id="{E2B36098-6D83-47B4-9267-F3B105844FE6}"/>
            </a:ext>
          </a:extLst>
        </xdr:cNvPr>
        <xdr:cNvSpPr/>
      </xdr:nvSpPr>
      <xdr:spPr>
        <a:xfrm>
          <a:off x="13578840" y="69691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146685</xdr:rowOff>
    </xdr:from>
    <xdr:to>
      <xdr:col>85</xdr:col>
      <xdr:colOff>127000</xdr:colOff>
      <xdr:row>41</xdr:row>
      <xdr:rowOff>154305</xdr:rowOff>
    </xdr:to>
    <xdr:cxnSp macro="">
      <xdr:nvCxnSpPr>
        <xdr:cNvPr id="445" name="直線コネクタ 444">
          <a:extLst>
            <a:ext uri="{FF2B5EF4-FFF2-40B4-BE49-F238E27FC236}">
              <a16:creationId xmlns:a16="http://schemas.microsoft.com/office/drawing/2014/main" id="{EACAF8E9-20B2-4535-AF89-4C2B97F58A4E}"/>
            </a:ext>
          </a:extLst>
        </xdr:cNvPr>
        <xdr:cNvCxnSpPr/>
      </xdr:nvCxnSpPr>
      <xdr:spPr>
        <a:xfrm>
          <a:off x="13629640" y="7019925"/>
          <a:ext cx="7467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88265</xdr:rowOff>
    </xdr:from>
    <xdr:to>
      <xdr:col>76</xdr:col>
      <xdr:colOff>165100</xdr:colOff>
      <xdr:row>42</xdr:row>
      <xdr:rowOff>18415</xdr:rowOff>
    </xdr:to>
    <xdr:sp macro="" textlink="">
      <xdr:nvSpPr>
        <xdr:cNvPr id="446" name="楕円 445">
          <a:extLst>
            <a:ext uri="{FF2B5EF4-FFF2-40B4-BE49-F238E27FC236}">
              <a16:creationId xmlns:a16="http://schemas.microsoft.com/office/drawing/2014/main" id="{E99AF6A5-79BF-4EB2-8E11-5108FF745CB6}"/>
            </a:ext>
          </a:extLst>
        </xdr:cNvPr>
        <xdr:cNvSpPr/>
      </xdr:nvSpPr>
      <xdr:spPr>
        <a:xfrm>
          <a:off x="12804140" y="6961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139065</xdr:rowOff>
    </xdr:from>
    <xdr:to>
      <xdr:col>81</xdr:col>
      <xdr:colOff>50800</xdr:colOff>
      <xdr:row>41</xdr:row>
      <xdr:rowOff>146685</xdr:rowOff>
    </xdr:to>
    <xdr:cxnSp macro="">
      <xdr:nvCxnSpPr>
        <xdr:cNvPr id="447" name="直線コネクタ 446">
          <a:extLst>
            <a:ext uri="{FF2B5EF4-FFF2-40B4-BE49-F238E27FC236}">
              <a16:creationId xmlns:a16="http://schemas.microsoft.com/office/drawing/2014/main" id="{AEC5D23C-FAFE-4610-951C-094AA5A8A76A}"/>
            </a:ext>
          </a:extLst>
        </xdr:cNvPr>
        <xdr:cNvCxnSpPr/>
      </xdr:nvCxnSpPr>
      <xdr:spPr>
        <a:xfrm>
          <a:off x="12854940" y="7012305"/>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AE60A247-8AC8-4213-B95E-2ED79AFCCDEC}"/>
            </a:ext>
          </a:extLst>
        </xdr:cNvPr>
        <xdr:cNvSpPr txBox="1"/>
      </xdr:nvSpPr>
      <xdr:spPr>
        <a:xfrm>
          <a:off x="134372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3B77DC01-6662-4AC6-874C-7569080FCB8C}"/>
            </a:ext>
          </a:extLst>
        </xdr:cNvPr>
        <xdr:cNvSpPr txBox="1"/>
      </xdr:nvSpPr>
      <xdr:spPr>
        <a:xfrm>
          <a:off x="126752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3BA4FC52-903F-4C0A-971A-B292FBC70175}"/>
            </a:ext>
          </a:extLst>
        </xdr:cNvPr>
        <xdr:cNvSpPr txBox="1"/>
      </xdr:nvSpPr>
      <xdr:spPr>
        <a:xfrm>
          <a:off x="11900544"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D9A01CDC-90FB-4F40-9274-DF5F7F7B6E41}"/>
            </a:ext>
          </a:extLst>
        </xdr:cNvPr>
        <xdr:cNvSpPr txBox="1"/>
      </xdr:nvSpPr>
      <xdr:spPr>
        <a:xfrm>
          <a:off x="1110298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17162</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598B97DD-A520-4633-BF67-D340C839CA50}"/>
            </a:ext>
          </a:extLst>
        </xdr:cNvPr>
        <xdr:cNvSpPr txBox="1"/>
      </xdr:nvSpPr>
      <xdr:spPr>
        <a:xfrm>
          <a:off x="13437244"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9542</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515F3EE1-31F1-4BF4-B3AB-4534DD5918DA}"/>
            </a:ext>
          </a:extLst>
        </xdr:cNvPr>
        <xdr:cNvSpPr txBox="1"/>
      </xdr:nvSpPr>
      <xdr:spPr>
        <a:xfrm>
          <a:off x="12675244" y="705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7D9BA43E-594D-4055-996D-A02725B66AF4}"/>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E737050D-80E4-4F2B-9687-12BD3A6869F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6C25E3EA-5894-40F3-B18C-2D30EAC8A02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8AB29F5A-70FE-4966-9E9D-13C12B986B4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97FF3F47-733F-4E9F-8F2E-FB98BD9B22B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36B6C971-076B-4375-849D-084A8B581F5C}"/>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8BC31BDA-0FFF-4255-A339-AC793A4A47B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D9F768E8-A57C-4CEE-9AAA-5652155A886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1672B1DC-C05A-453A-9E71-55380FF8039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E3E7A4B1-11E0-4B50-BF30-2A2D1FB2DCA3}"/>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2060A9DC-9F74-41D2-BCE2-332D1C2D8024}"/>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5" name="テキスト ボックス 464">
          <a:extLst>
            <a:ext uri="{FF2B5EF4-FFF2-40B4-BE49-F238E27FC236}">
              <a16:creationId xmlns:a16="http://schemas.microsoft.com/office/drawing/2014/main" id="{58A7EBE6-48B8-4227-8BDE-7511347CB2C8}"/>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F23390B6-07CF-40E1-8B79-D5EB169C0536}"/>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7" name="テキスト ボックス 466">
          <a:extLst>
            <a:ext uri="{FF2B5EF4-FFF2-40B4-BE49-F238E27FC236}">
              <a16:creationId xmlns:a16="http://schemas.microsoft.com/office/drawing/2014/main" id="{41A6E061-DEFE-4ACB-BE49-EB11656C93E9}"/>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B74E7144-1E2A-40B3-86BB-C894709EE017}"/>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9" name="テキスト ボックス 468">
          <a:extLst>
            <a:ext uri="{FF2B5EF4-FFF2-40B4-BE49-F238E27FC236}">
              <a16:creationId xmlns:a16="http://schemas.microsoft.com/office/drawing/2014/main" id="{C3A0817F-0DC8-48D3-9DD3-EAB5CE0BD882}"/>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93C6E968-477A-4E1C-92C4-9C7D0C2DEBF5}"/>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1" name="テキスト ボックス 470">
          <a:extLst>
            <a:ext uri="{FF2B5EF4-FFF2-40B4-BE49-F238E27FC236}">
              <a16:creationId xmlns:a16="http://schemas.microsoft.com/office/drawing/2014/main" id="{A5C22971-8199-48D4-B157-2749C12D757F}"/>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2EAA32B3-DA67-453D-BAB6-C0FDB627B5B3}"/>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a:extLst>
            <a:ext uri="{FF2B5EF4-FFF2-40B4-BE49-F238E27FC236}">
              <a16:creationId xmlns:a16="http://schemas.microsoft.com/office/drawing/2014/main" id="{929EC0B0-285B-49EC-BCBF-0A51FFBE1251}"/>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D0A75954-8173-4AA9-93D2-FA40B68ABE56}"/>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475" name="直線コネクタ 474">
          <a:extLst>
            <a:ext uri="{FF2B5EF4-FFF2-40B4-BE49-F238E27FC236}">
              <a16:creationId xmlns:a16="http://schemas.microsoft.com/office/drawing/2014/main" id="{52E581E6-0395-4CEC-B5B7-ED2CDC72C907}"/>
            </a:ext>
          </a:extLst>
        </xdr:cNvPr>
        <xdr:cNvCxnSpPr/>
      </xdr:nvCxnSpPr>
      <xdr:spPr>
        <a:xfrm flipV="1">
          <a:off x="19509104" y="5738865"/>
          <a:ext cx="0" cy="1260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476" name="【一般廃棄物処理施設】&#10;一人当たり有形固定資産（償却資産）額最小値テキスト">
          <a:extLst>
            <a:ext uri="{FF2B5EF4-FFF2-40B4-BE49-F238E27FC236}">
              <a16:creationId xmlns:a16="http://schemas.microsoft.com/office/drawing/2014/main" id="{9A40499D-3848-422A-A054-D1BEC6D8FE8B}"/>
            </a:ext>
          </a:extLst>
        </xdr:cNvPr>
        <xdr:cNvSpPr txBox="1"/>
      </xdr:nvSpPr>
      <xdr:spPr>
        <a:xfrm>
          <a:off x="19547840" y="700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477" name="直線コネクタ 476">
          <a:extLst>
            <a:ext uri="{FF2B5EF4-FFF2-40B4-BE49-F238E27FC236}">
              <a16:creationId xmlns:a16="http://schemas.microsoft.com/office/drawing/2014/main" id="{C2022D17-C483-40A5-ACFA-55313A23763F}"/>
            </a:ext>
          </a:extLst>
        </xdr:cNvPr>
        <xdr:cNvCxnSpPr/>
      </xdr:nvCxnSpPr>
      <xdr:spPr>
        <a:xfrm>
          <a:off x="19443700" y="6999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C4CD1A60-AD89-47B6-B3B5-6DC8835142F8}"/>
            </a:ext>
          </a:extLst>
        </xdr:cNvPr>
        <xdr:cNvSpPr txBox="1"/>
      </xdr:nvSpPr>
      <xdr:spPr>
        <a:xfrm>
          <a:off x="19547840" y="552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479" name="直線コネクタ 478">
          <a:extLst>
            <a:ext uri="{FF2B5EF4-FFF2-40B4-BE49-F238E27FC236}">
              <a16:creationId xmlns:a16="http://schemas.microsoft.com/office/drawing/2014/main" id="{77F7FE19-4577-47F3-BB79-4173E48F1549}"/>
            </a:ext>
          </a:extLst>
        </xdr:cNvPr>
        <xdr:cNvCxnSpPr/>
      </xdr:nvCxnSpPr>
      <xdr:spPr>
        <a:xfrm>
          <a:off x="19443700" y="5738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C10AC5D0-5109-4D97-8E4C-69430F89AE18}"/>
            </a:ext>
          </a:extLst>
        </xdr:cNvPr>
        <xdr:cNvSpPr txBox="1"/>
      </xdr:nvSpPr>
      <xdr:spPr>
        <a:xfrm>
          <a:off x="19547840" y="63880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481" name="フローチャート: 判断 480">
          <a:extLst>
            <a:ext uri="{FF2B5EF4-FFF2-40B4-BE49-F238E27FC236}">
              <a16:creationId xmlns:a16="http://schemas.microsoft.com/office/drawing/2014/main" id="{0E5B8F61-CDB8-48C2-AF31-EF70173B14B3}"/>
            </a:ext>
          </a:extLst>
        </xdr:cNvPr>
        <xdr:cNvSpPr/>
      </xdr:nvSpPr>
      <xdr:spPr>
        <a:xfrm>
          <a:off x="19458940" y="6536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482" name="フローチャート: 判断 481">
          <a:extLst>
            <a:ext uri="{FF2B5EF4-FFF2-40B4-BE49-F238E27FC236}">
              <a16:creationId xmlns:a16="http://schemas.microsoft.com/office/drawing/2014/main" id="{F588E932-1ACC-444D-BAA1-4205ADE57C46}"/>
            </a:ext>
          </a:extLst>
        </xdr:cNvPr>
        <xdr:cNvSpPr/>
      </xdr:nvSpPr>
      <xdr:spPr>
        <a:xfrm>
          <a:off x="18735040" y="65651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483" name="フローチャート: 判断 482">
          <a:extLst>
            <a:ext uri="{FF2B5EF4-FFF2-40B4-BE49-F238E27FC236}">
              <a16:creationId xmlns:a16="http://schemas.microsoft.com/office/drawing/2014/main" id="{08558545-F944-4683-BF2C-D74109DF4FA5}"/>
            </a:ext>
          </a:extLst>
        </xdr:cNvPr>
        <xdr:cNvSpPr/>
      </xdr:nvSpPr>
      <xdr:spPr>
        <a:xfrm>
          <a:off x="17937480" y="6589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484" name="フローチャート: 判断 483">
          <a:extLst>
            <a:ext uri="{FF2B5EF4-FFF2-40B4-BE49-F238E27FC236}">
              <a16:creationId xmlns:a16="http://schemas.microsoft.com/office/drawing/2014/main" id="{52FAC5FE-0F12-4FEC-94F7-ADB551B633EB}"/>
            </a:ext>
          </a:extLst>
        </xdr:cNvPr>
        <xdr:cNvSpPr/>
      </xdr:nvSpPr>
      <xdr:spPr>
        <a:xfrm>
          <a:off x="17162780" y="66117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485" name="フローチャート: 判断 484">
          <a:extLst>
            <a:ext uri="{FF2B5EF4-FFF2-40B4-BE49-F238E27FC236}">
              <a16:creationId xmlns:a16="http://schemas.microsoft.com/office/drawing/2014/main" id="{61616E39-0E09-4872-AF4F-FFD8379F2D9B}"/>
            </a:ext>
          </a:extLst>
        </xdr:cNvPr>
        <xdr:cNvSpPr/>
      </xdr:nvSpPr>
      <xdr:spPr>
        <a:xfrm>
          <a:off x="16388080" y="66249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9ECA2A3-1A17-422B-BF20-8B9AA025A8A7}"/>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AC157C2-903B-4ECC-B736-BCA456E6106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DF12EE6-56BD-471D-9C2F-1A876E91E93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EF21D49B-9B9D-40BD-BE4D-61CDD2D60FD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72D6A167-C937-4D5C-BEAB-C81D63BDF1DC}"/>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9754</xdr:rowOff>
    </xdr:from>
    <xdr:to>
      <xdr:col>116</xdr:col>
      <xdr:colOff>114300</xdr:colOff>
      <xdr:row>40</xdr:row>
      <xdr:rowOff>111354</xdr:rowOff>
    </xdr:to>
    <xdr:sp macro="" textlink="">
      <xdr:nvSpPr>
        <xdr:cNvPr id="491" name="楕円 490">
          <a:extLst>
            <a:ext uri="{FF2B5EF4-FFF2-40B4-BE49-F238E27FC236}">
              <a16:creationId xmlns:a16="http://schemas.microsoft.com/office/drawing/2014/main" id="{CC300630-3399-43D8-B497-88F3B748A9EC}"/>
            </a:ext>
          </a:extLst>
        </xdr:cNvPr>
        <xdr:cNvSpPr/>
      </xdr:nvSpPr>
      <xdr:spPr>
        <a:xfrm>
          <a:off x="19458940" y="671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159631</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FF13C654-58AD-4633-854C-C1972B8074EB}"/>
            </a:ext>
          </a:extLst>
        </xdr:cNvPr>
        <xdr:cNvSpPr txBox="1"/>
      </xdr:nvSpPr>
      <xdr:spPr>
        <a:xfrm>
          <a:off x="19547840" y="6697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11161</xdr:rowOff>
    </xdr:from>
    <xdr:to>
      <xdr:col>112</xdr:col>
      <xdr:colOff>38100</xdr:colOff>
      <xdr:row>40</xdr:row>
      <xdr:rowOff>112761</xdr:rowOff>
    </xdr:to>
    <xdr:sp macro="" textlink="">
      <xdr:nvSpPr>
        <xdr:cNvPr id="493" name="楕円 492">
          <a:extLst>
            <a:ext uri="{FF2B5EF4-FFF2-40B4-BE49-F238E27FC236}">
              <a16:creationId xmlns:a16="http://schemas.microsoft.com/office/drawing/2014/main" id="{ECD77F54-55CE-49CB-85A8-AB3599274C89}"/>
            </a:ext>
          </a:extLst>
        </xdr:cNvPr>
        <xdr:cNvSpPr/>
      </xdr:nvSpPr>
      <xdr:spPr>
        <a:xfrm>
          <a:off x="18735040" y="67167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60554</xdr:rowOff>
    </xdr:from>
    <xdr:to>
      <xdr:col>116</xdr:col>
      <xdr:colOff>63500</xdr:colOff>
      <xdr:row>40</xdr:row>
      <xdr:rowOff>61961</xdr:rowOff>
    </xdr:to>
    <xdr:cxnSp macro="">
      <xdr:nvCxnSpPr>
        <xdr:cNvPr id="494" name="直線コネクタ 493">
          <a:extLst>
            <a:ext uri="{FF2B5EF4-FFF2-40B4-BE49-F238E27FC236}">
              <a16:creationId xmlns:a16="http://schemas.microsoft.com/office/drawing/2014/main" id="{D474ADF7-57AB-49E0-9617-02584BC079BD}"/>
            </a:ext>
          </a:extLst>
        </xdr:cNvPr>
        <xdr:cNvCxnSpPr/>
      </xdr:nvCxnSpPr>
      <xdr:spPr>
        <a:xfrm flipV="1">
          <a:off x="18778220" y="6766154"/>
          <a:ext cx="731520" cy="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10978</xdr:rowOff>
    </xdr:from>
    <xdr:to>
      <xdr:col>107</xdr:col>
      <xdr:colOff>101600</xdr:colOff>
      <xdr:row>40</xdr:row>
      <xdr:rowOff>112578</xdr:rowOff>
    </xdr:to>
    <xdr:sp macro="" textlink="">
      <xdr:nvSpPr>
        <xdr:cNvPr id="495" name="楕円 494">
          <a:extLst>
            <a:ext uri="{FF2B5EF4-FFF2-40B4-BE49-F238E27FC236}">
              <a16:creationId xmlns:a16="http://schemas.microsoft.com/office/drawing/2014/main" id="{1D80BDA7-0B56-47C6-9253-CD8D8F000951}"/>
            </a:ext>
          </a:extLst>
        </xdr:cNvPr>
        <xdr:cNvSpPr/>
      </xdr:nvSpPr>
      <xdr:spPr>
        <a:xfrm>
          <a:off x="17937480" y="671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61778</xdr:rowOff>
    </xdr:from>
    <xdr:to>
      <xdr:col>111</xdr:col>
      <xdr:colOff>177800</xdr:colOff>
      <xdr:row>40</xdr:row>
      <xdr:rowOff>61961</xdr:rowOff>
    </xdr:to>
    <xdr:cxnSp macro="">
      <xdr:nvCxnSpPr>
        <xdr:cNvPr id="496" name="直線コネクタ 495">
          <a:extLst>
            <a:ext uri="{FF2B5EF4-FFF2-40B4-BE49-F238E27FC236}">
              <a16:creationId xmlns:a16="http://schemas.microsoft.com/office/drawing/2014/main" id="{2E50CD3C-2E74-4D81-A323-F48EE5B49299}"/>
            </a:ext>
          </a:extLst>
        </xdr:cNvPr>
        <xdr:cNvCxnSpPr/>
      </xdr:nvCxnSpPr>
      <xdr:spPr>
        <a:xfrm>
          <a:off x="17988280" y="6767378"/>
          <a:ext cx="78994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497" name="n_1aveValue【一般廃棄物処理施設】&#10;一人当たり有形固定資産（償却資産）額">
          <a:extLst>
            <a:ext uri="{FF2B5EF4-FFF2-40B4-BE49-F238E27FC236}">
              <a16:creationId xmlns:a16="http://schemas.microsoft.com/office/drawing/2014/main" id="{01C693C1-5A1B-48DF-83C5-59C8037BB149}"/>
            </a:ext>
          </a:extLst>
        </xdr:cNvPr>
        <xdr:cNvSpPr txBox="1"/>
      </xdr:nvSpPr>
      <xdr:spPr>
        <a:xfrm>
          <a:off x="18496495" y="6348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498" name="n_2aveValue【一般廃棄物処理施設】&#10;一人当たり有形固定資産（償却資産）額">
          <a:extLst>
            <a:ext uri="{FF2B5EF4-FFF2-40B4-BE49-F238E27FC236}">
              <a16:creationId xmlns:a16="http://schemas.microsoft.com/office/drawing/2014/main" id="{2B2D6AF2-4135-40EE-B0F0-490D9DDB5CB1}"/>
            </a:ext>
          </a:extLst>
        </xdr:cNvPr>
        <xdr:cNvSpPr txBox="1"/>
      </xdr:nvSpPr>
      <xdr:spPr>
        <a:xfrm>
          <a:off x="17734495" y="6372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499" name="n_3aveValue【一般廃棄物処理施設】&#10;一人当たり有形固定資産（償却資産）額">
          <a:extLst>
            <a:ext uri="{FF2B5EF4-FFF2-40B4-BE49-F238E27FC236}">
              <a16:creationId xmlns:a16="http://schemas.microsoft.com/office/drawing/2014/main" id="{5A77F75E-E29B-4E94-91AD-CEC245EC12CC}"/>
            </a:ext>
          </a:extLst>
        </xdr:cNvPr>
        <xdr:cNvSpPr txBox="1"/>
      </xdr:nvSpPr>
      <xdr:spPr>
        <a:xfrm>
          <a:off x="16936935" y="6390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500" name="n_4aveValue【一般廃棄物処理施設】&#10;一人当たり有形固定資産（償却資産）額">
          <a:extLst>
            <a:ext uri="{FF2B5EF4-FFF2-40B4-BE49-F238E27FC236}">
              <a16:creationId xmlns:a16="http://schemas.microsoft.com/office/drawing/2014/main" id="{C6767C5A-30B6-4D47-A9C0-24903A5F6D16}"/>
            </a:ext>
          </a:extLst>
        </xdr:cNvPr>
        <xdr:cNvSpPr txBox="1"/>
      </xdr:nvSpPr>
      <xdr:spPr>
        <a:xfrm>
          <a:off x="16162235" y="6403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103888</xdr:rowOff>
    </xdr:from>
    <xdr:ext cx="599010" cy="259045"/>
    <xdr:sp macro="" textlink="">
      <xdr:nvSpPr>
        <xdr:cNvPr id="501" name="n_1mainValue【一般廃棄物処理施設】&#10;一人当たり有形固定資産（償却資産）額">
          <a:extLst>
            <a:ext uri="{FF2B5EF4-FFF2-40B4-BE49-F238E27FC236}">
              <a16:creationId xmlns:a16="http://schemas.microsoft.com/office/drawing/2014/main" id="{39797213-9A55-4FFA-ACA8-D18E773DE5F1}"/>
            </a:ext>
          </a:extLst>
        </xdr:cNvPr>
        <xdr:cNvSpPr txBox="1"/>
      </xdr:nvSpPr>
      <xdr:spPr>
        <a:xfrm>
          <a:off x="18496495" y="6809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103705</xdr:rowOff>
    </xdr:from>
    <xdr:ext cx="599010" cy="259045"/>
    <xdr:sp macro="" textlink="">
      <xdr:nvSpPr>
        <xdr:cNvPr id="502" name="n_2mainValue【一般廃棄物処理施設】&#10;一人当たり有形固定資産（償却資産）額">
          <a:extLst>
            <a:ext uri="{FF2B5EF4-FFF2-40B4-BE49-F238E27FC236}">
              <a16:creationId xmlns:a16="http://schemas.microsoft.com/office/drawing/2014/main" id="{AD8B1B7E-991F-48BB-B961-BACAA53C1CC0}"/>
            </a:ext>
          </a:extLst>
        </xdr:cNvPr>
        <xdr:cNvSpPr txBox="1"/>
      </xdr:nvSpPr>
      <xdr:spPr>
        <a:xfrm>
          <a:off x="17734495" y="6809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4F74E50B-364C-431B-AFB2-FBAD2BDA13D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84C1B460-EA09-4B9D-967F-D6954B6AFC9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0EBD3321-160F-41ED-A259-D2AACBC35A74}"/>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43B86FD2-6A01-41F5-820D-34E9DA7C071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94B2C8A6-C4AE-4970-B290-C83B028BA5F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4FC774B9-0E87-429A-BB3F-6F40BF56EBC1}"/>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3C0D110C-AFDD-4E73-8FBA-BFAE9AB7C631}"/>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CE563D3B-0B22-42E2-9F88-75F5BA887E5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5B723B07-4C4C-40AF-A1FE-5C2D34EB122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10CF48CA-F09A-4733-BE4E-618FE948877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a:extLst>
            <a:ext uri="{FF2B5EF4-FFF2-40B4-BE49-F238E27FC236}">
              <a16:creationId xmlns:a16="http://schemas.microsoft.com/office/drawing/2014/main" id="{4917A7AD-ACF4-4A1B-A1C1-3A3B98C5A7B5}"/>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4" name="直線コネクタ 513">
          <a:extLst>
            <a:ext uri="{FF2B5EF4-FFF2-40B4-BE49-F238E27FC236}">
              <a16:creationId xmlns:a16="http://schemas.microsoft.com/office/drawing/2014/main" id="{5E0A3D53-0A19-4B53-A81D-B5FC4FC9A2AC}"/>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5" name="テキスト ボックス 514">
          <a:extLst>
            <a:ext uri="{FF2B5EF4-FFF2-40B4-BE49-F238E27FC236}">
              <a16:creationId xmlns:a16="http://schemas.microsoft.com/office/drawing/2014/main" id="{242B1A41-97EF-4344-9343-51B3F24F3783}"/>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6" name="直線コネクタ 515">
          <a:extLst>
            <a:ext uri="{FF2B5EF4-FFF2-40B4-BE49-F238E27FC236}">
              <a16:creationId xmlns:a16="http://schemas.microsoft.com/office/drawing/2014/main" id="{59649703-6C08-48A6-A783-A7A238A88CC1}"/>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7" name="テキスト ボックス 516">
          <a:extLst>
            <a:ext uri="{FF2B5EF4-FFF2-40B4-BE49-F238E27FC236}">
              <a16:creationId xmlns:a16="http://schemas.microsoft.com/office/drawing/2014/main" id="{756116A0-8755-4AE7-978A-550A53187943}"/>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8" name="直線コネクタ 517">
          <a:extLst>
            <a:ext uri="{FF2B5EF4-FFF2-40B4-BE49-F238E27FC236}">
              <a16:creationId xmlns:a16="http://schemas.microsoft.com/office/drawing/2014/main" id="{38615A8D-FC1C-4C9F-800E-799E4B52AC50}"/>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9" name="テキスト ボックス 518">
          <a:extLst>
            <a:ext uri="{FF2B5EF4-FFF2-40B4-BE49-F238E27FC236}">
              <a16:creationId xmlns:a16="http://schemas.microsoft.com/office/drawing/2014/main" id="{60F05B96-BD43-418C-9F9C-7947FEF5C6A9}"/>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0" name="直線コネクタ 519">
          <a:extLst>
            <a:ext uri="{FF2B5EF4-FFF2-40B4-BE49-F238E27FC236}">
              <a16:creationId xmlns:a16="http://schemas.microsoft.com/office/drawing/2014/main" id="{FEC18824-0ACF-4155-8533-D8BB7CDA2836}"/>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1" name="テキスト ボックス 520">
          <a:extLst>
            <a:ext uri="{FF2B5EF4-FFF2-40B4-BE49-F238E27FC236}">
              <a16:creationId xmlns:a16="http://schemas.microsoft.com/office/drawing/2014/main" id="{7C9BE3EF-5A4E-4A8A-B12C-0215648F22AD}"/>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2" name="直線コネクタ 521">
          <a:extLst>
            <a:ext uri="{FF2B5EF4-FFF2-40B4-BE49-F238E27FC236}">
              <a16:creationId xmlns:a16="http://schemas.microsoft.com/office/drawing/2014/main" id="{9024AA34-9A53-41BB-81C1-76FFD6A491C2}"/>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3" name="テキスト ボックス 522">
          <a:extLst>
            <a:ext uri="{FF2B5EF4-FFF2-40B4-BE49-F238E27FC236}">
              <a16:creationId xmlns:a16="http://schemas.microsoft.com/office/drawing/2014/main" id="{3D9F8327-8886-4509-BB1A-E8E8A1194F4F}"/>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4" name="直線コネクタ 523">
          <a:extLst>
            <a:ext uri="{FF2B5EF4-FFF2-40B4-BE49-F238E27FC236}">
              <a16:creationId xmlns:a16="http://schemas.microsoft.com/office/drawing/2014/main" id="{ECEA77D2-4B6C-4668-8F11-C19821B7DDFB}"/>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5" name="テキスト ボックス 524">
          <a:extLst>
            <a:ext uri="{FF2B5EF4-FFF2-40B4-BE49-F238E27FC236}">
              <a16:creationId xmlns:a16="http://schemas.microsoft.com/office/drawing/2014/main" id="{20ABB30E-B725-4ABC-87A3-02AF9422163A}"/>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704EA2D5-5977-424E-A29D-D91908B8E84F}"/>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7" name="【保健センター・保健所】&#10;有形固定資産減価償却率グラフ枠">
          <a:extLst>
            <a:ext uri="{FF2B5EF4-FFF2-40B4-BE49-F238E27FC236}">
              <a16:creationId xmlns:a16="http://schemas.microsoft.com/office/drawing/2014/main" id="{B818578C-3CC5-4D78-BF78-7F6FCC11458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528" name="直線コネクタ 527">
          <a:extLst>
            <a:ext uri="{FF2B5EF4-FFF2-40B4-BE49-F238E27FC236}">
              <a16:creationId xmlns:a16="http://schemas.microsoft.com/office/drawing/2014/main" id="{0E48D53A-322C-427D-9DCC-E65B7052354A}"/>
            </a:ext>
          </a:extLst>
        </xdr:cNvPr>
        <xdr:cNvCxnSpPr/>
      </xdr:nvCxnSpPr>
      <xdr:spPr>
        <a:xfrm flipV="1">
          <a:off x="14375764" y="9342665"/>
          <a:ext cx="0" cy="1516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29" name="【保健センター・保健所】&#10;有形固定資産減価償却率最小値テキスト">
          <a:extLst>
            <a:ext uri="{FF2B5EF4-FFF2-40B4-BE49-F238E27FC236}">
              <a16:creationId xmlns:a16="http://schemas.microsoft.com/office/drawing/2014/main" id="{084D8109-825A-4632-8456-6AD473D98F7B}"/>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0" name="直線コネクタ 529">
          <a:extLst>
            <a:ext uri="{FF2B5EF4-FFF2-40B4-BE49-F238E27FC236}">
              <a16:creationId xmlns:a16="http://schemas.microsoft.com/office/drawing/2014/main" id="{528DABC9-1DCC-4B56-89E5-B76EFFF12ADD}"/>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531" name="【保健センター・保健所】&#10;有形固定資産減価償却率最大値テキスト">
          <a:extLst>
            <a:ext uri="{FF2B5EF4-FFF2-40B4-BE49-F238E27FC236}">
              <a16:creationId xmlns:a16="http://schemas.microsoft.com/office/drawing/2014/main" id="{46DBC9FF-2D36-40C1-B02B-EFDB48CFC3C1}"/>
            </a:ext>
          </a:extLst>
        </xdr:cNvPr>
        <xdr:cNvSpPr txBox="1"/>
      </xdr:nvSpPr>
      <xdr:spPr>
        <a:xfrm>
          <a:off x="14414500" y="91217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532" name="直線コネクタ 531">
          <a:extLst>
            <a:ext uri="{FF2B5EF4-FFF2-40B4-BE49-F238E27FC236}">
              <a16:creationId xmlns:a16="http://schemas.microsoft.com/office/drawing/2014/main" id="{C14CA6CD-CFA4-48F6-B17B-B00929EF1847}"/>
            </a:ext>
          </a:extLst>
        </xdr:cNvPr>
        <xdr:cNvCxnSpPr/>
      </xdr:nvCxnSpPr>
      <xdr:spPr>
        <a:xfrm>
          <a:off x="14287500" y="9342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66420</xdr:rowOff>
    </xdr:from>
    <xdr:ext cx="405111" cy="259045"/>
    <xdr:sp macro="" textlink="">
      <xdr:nvSpPr>
        <xdr:cNvPr id="533" name="【保健センター・保健所】&#10;有形固定資産減価償却率平均値テキスト">
          <a:extLst>
            <a:ext uri="{FF2B5EF4-FFF2-40B4-BE49-F238E27FC236}">
              <a16:creationId xmlns:a16="http://schemas.microsoft.com/office/drawing/2014/main" id="{56E9398D-AA29-4D6D-A20B-EE8E715A0C5D}"/>
            </a:ext>
          </a:extLst>
        </xdr:cNvPr>
        <xdr:cNvSpPr txBox="1"/>
      </xdr:nvSpPr>
      <xdr:spPr>
        <a:xfrm>
          <a:off x="14414500" y="10124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534" name="フローチャート: 判断 533">
          <a:extLst>
            <a:ext uri="{FF2B5EF4-FFF2-40B4-BE49-F238E27FC236}">
              <a16:creationId xmlns:a16="http://schemas.microsoft.com/office/drawing/2014/main" id="{FBE85D73-DE0F-4092-960A-0A9E5C89120A}"/>
            </a:ext>
          </a:extLst>
        </xdr:cNvPr>
        <xdr:cNvSpPr/>
      </xdr:nvSpPr>
      <xdr:spPr>
        <a:xfrm>
          <a:off x="14325600" y="1014639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535" name="フローチャート: 判断 534">
          <a:extLst>
            <a:ext uri="{FF2B5EF4-FFF2-40B4-BE49-F238E27FC236}">
              <a16:creationId xmlns:a16="http://schemas.microsoft.com/office/drawing/2014/main" id="{0E4A14C7-46B8-4054-A397-EC72DD4C1024}"/>
            </a:ext>
          </a:extLst>
        </xdr:cNvPr>
        <xdr:cNvSpPr/>
      </xdr:nvSpPr>
      <xdr:spPr>
        <a:xfrm>
          <a:off x="1357884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536" name="フローチャート: 判断 535">
          <a:extLst>
            <a:ext uri="{FF2B5EF4-FFF2-40B4-BE49-F238E27FC236}">
              <a16:creationId xmlns:a16="http://schemas.microsoft.com/office/drawing/2014/main" id="{F75F69DC-35DA-4879-BB09-02FB449BCBCB}"/>
            </a:ext>
          </a:extLst>
        </xdr:cNvPr>
        <xdr:cNvSpPr/>
      </xdr:nvSpPr>
      <xdr:spPr>
        <a:xfrm>
          <a:off x="1280414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537" name="フローチャート: 判断 536">
          <a:extLst>
            <a:ext uri="{FF2B5EF4-FFF2-40B4-BE49-F238E27FC236}">
              <a16:creationId xmlns:a16="http://schemas.microsoft.com/office/drawing/2014/main" id="{AF9ECEFD-D2BA-4C1F-B6DC-BB46C84003C3}"/>
            </a:ext>
          </a:extLst>
        </xdr:cNvPr>
        <xdr:cNvSpPr/>
      </xdr:nvSpPr>
      <xdr:spPr>
        <a:xfrm>
          <a:off x="12029440" y="100794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538" name="フローチャート: 判断 537">
          <a:extLst>
            <a:ext uri="{FF2B5EF4-FFF2-40B4-BE49-F238E27FC236}">
              <a16:creationId xmlns:a16="http://schemas.microsoft.com/office/drawing/2014/main" id="{AF11F1E8-0C4F-4538-9A7C-90ADD1AF3162}"/>
            </a:ext>
          </a:extLst>
        </xdr:cNvPr>
        <xdr:cNvSpPr/>
      </xdr:nvSpPr>
      <xdr:spPr>
        <a:xfrm>
          <a:off x="11231880" y="10068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5C9A6E64-F822-4F83-8218-8FB419077192}"/>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663E5312-6F77-44B0-B784-8E0B51291F2E}"/>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4616C3A0-C8B6-4CF3-9007-8B590533CCA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8CD0C892-F3A1-4C10-ACDA-0217A1CFDF1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D0D6988-495C-475E-B0BD-7666B30AE8BE}"/>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14515</xdr:rowOff>
    </xdr:from>
    <xdr:to>
      <xdr:col>85</xdr:col>
      <xdr:colOff>177800</xdr:colOff>
      <xdr:row>60</xdr:row>
      <xdr:rowOff>116115</xdr:rowOff>
    </xdr:to>
    <xdr:sp macro="" textlink="">
      <xdr:nvSpPr>
        <xdr:cNvPr id="544" name="楕円 543">
          <a:extLst>
            <a:ext uri="{FF2B5EF4-FFF2-40B4-BE49-F238E27FC236}">
              <a16:creationId xmlns:a16="http://schemas.microsoft.com/office/drawing/2014/main" id="{52C532B6-E801-460C-AFEB-95F975AB1AF8}"/>
            </a:ext>
          </a:extLst>
        </xdr:cNvPr>
        <xdr:cNvSpPr/>
      </xdr:nvSpPr>
      <xdr:spPr>
        <a:xfrm>
          <a:off x="14325600" y="100729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37392</xdr:rowOff>
    </xdr:from>
    <xdr:ext cx="405111" cy="259045"/>
    <xdr:sp macro="" textlink="">
      <xdr:nvSpPr>
        <xdr:cNvPr id="545" name="【保健センター・保健所】&#10;有形固定資産減価償却率該当値テキスト">
          <a:extLst>
            <a:ext uri="{FF2B5EF4-FFF2-40B4-BE49-F238E27FC236}">
              <a16:creationId xmlns:a16="http://schemas.microsoft.com/office/drawing/2014/main" id="{243B4374-BB77-4452-99F9-FE9B872F2F30}"/>
            </a:ext>
          </a:extLst>
        </xdr:cNvPr>
        <xdr:cNvSpPr txBox="1"/>
      </xdr:nvSpPr>
      <xdr:spPr>
        <a:xfrm>
          <a:off x="14414500" y="992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151674</xdr:rowOff>
    </xdr:from>
    <xdr:to>
      <xdr:col>81</xdr:col>
      <xdr:colOff>101600</xdr:colOff>
      <xdr:row>60</xdr:row>
      <xdr:rowOff>81824</xdr:rowOff>
    </xdr:to>
    <xdr:sp macro="" textlink="">
      <xdr:nvSpPr>
        <xdr:cNvPr id="546" name="楕円 545">
          <a:extLst>
            <a:ext uri="{FF2B5EF4-FFF2-40B4-BE49-F238E27FC236}">
              <a16:creationId xmlns:a16="http://schemas.microsoft.com/office/drawing/2014/main" id="{BD1027C1-7C2D-46C7-9BAD-9DCEB38D5F6C}"/>
            </a:ext>
          </a:extLst>
        </xdr:cNvPr>
        <xdr:cNvSpPr/>
      </xdr:nvSpPr>
      <xdr:spPr>
        <a:xfrm>
          <a:off x="13578840" y="100424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31024</xdr:rowOff>
    </xdr:from>
    <xdr:to>
      <xdr:col>85</xdr:col>
      <xdr:colOff>127000</xdr:colOff>
      <xdr:row>60</xdr:row>
      <xdr:rowOff>65315</xdr:rowOff>
    </xdr:to>
    <xdr:cxnSp macro="">
      <xdr:nvCxnSpPr>
        <xdr:cNvPr id="547" name="直線コネクタ 546">
          <a:extLst>
            <a:ext uri="{FF2B5EF4-FFF2-40B4-BE49-F238E27FC236}">
              <a16:creationId xmlns:a16="http://schemas.microsoft.com/office/drawing/2014/main" id="{F9DE03D7-6FF9-4DAD-BF53-556C4D27EBFF}"/>
            </a:ext>
          </a:extLst>
        </xdr:cNvPr>
        <xdr:cNvCxnSpPr/>
      </xdr:nvCxnSpPr>
      <xdr:spPr>
        <a:xfrm>
          <a:off x="13629640" y="10089424"/>
          <a:ext cx="7467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8" name="楕円 547">
          <a:extLst>
            <a:ext uri="{FF2B5EF4-FFF2-40B4-BE49-F238E27FC236}">
              <a16:creationId xmlns:a16="http://schemas.microsoft.com/office/drawing/2014/main" id="{C3C4CDBB-9DF2-4E7D-BA0F-0A8034EF0484}"/>
            </a:ext>
          </a:extLst>
        </xdr:cNvPr>
        <xdr:cNvSpPr/>
      </xdr:nvSpPr>
      <xdr:spPr>
        <a:xfrm>
          <a:off x="12804140" y="100146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3266</xdr:rowOff>
    </xdr:from>
    <xdr:to>
      <xdr:col>81</xdr:col>
      <xdr:colOff>50800</xdr:colOff>
      <xdr:row>60</xdr:row>
      <xdr:rowOff>31024</xdr:rowOff>
    </xdr:to>
    <xdr:cxnSp macro="">
      <xdr:nvCxnSpPr>
        <xdr:cNvPr id="549" name="直線コネクタ 548">
          <a:extLst>
            <a:ext uri="{FF2B5EF4-FFF2-40B4-BE49-F238E27FC236}">
              <a16:creationId xmlns:a16="http://schemas.microsoft.com/office/drawing/2014/main" id="{EAB015D8-9CB9-4E03-BDC4-782F7590310A}"/>
            </a:ext>
          </a:extLst>
        </xdr:cNvPr>
        <xdr:cNvCxnSpPr/>
      </xdr:nvCxnSpPr>
      <xdr:spPr>
        <a:xfrm>
          <a:off x="12854940" y="10061666"/>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97790</xdr:rowOff>
    </xdr:from>
    <xdr:to>
      <xdr:col>72</xdr:col>
      <xdr:colOff>38100</xdr:colOff>
      <xdr:row>60</xdr:row>
      <xdr:rowOff>27940</xdr:rowOff>
    </xdr:to>
    <xdr:sp macro="" textlink="">
      <xdr:nvSpPr>
        <xdr:cNvPr id="550" name="楕円 549">
          <a:extLst>
            <a:ext uri="{FF2B5EF4-FFF2-40B4-BE49-F238E27FC236}">
              <a16:creationId xmlns:a16="http://schemas.microsoft.com/office/drawing/2014/main" id="{93D350D0-6007-4B1A-951A-4CEF14B6C399}"/>
            </a:ext>
          </a:extLst>
        </xdr:cNvPr>
        <xdr:cNvSpPr/>
      </xdr:nvSpPr>
      <xdr:spPr>
        <a:xfrm>
          <a:off x="12029440" y="9988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148590</xdr:rowOff>
    </xdr:from>
    <xdr:to>
      <xdr:col>76</xdr:col>
      <xdr:colOff>114300</xdr:colOff>
      <xdr:row>60</xdr:row>
      <xdr:rowOff>3266</xdr:rowOff>
    </xdr:to>
    <xdr:cxnSp macro="">
      <xdr:nvCxnSpPr>
        <xdr:cNvPr id="551" name="直線コネクタ 550">
          <a:extLst>
            <a:ext uri="{FF2B5EF4-FFF2-40B4-BE49-F238E27FC236}">
              <a16:creationId xmlns:a16="http://schemas.microsoft.com/office/drawing/2014/main" id="{8F298651-AD04-41FA-8C98-B17D9B40158A}"/>
            </a:ext>
          </a:extLst>
        </xdr:cNvPr>
        <xdr:cNvCxnSpPr/>
      </xdr:nvCxnSpPr>
      <xdr:spPr>
        <a:xfrm>
          <a:off x="12072620" y="10039350"/>
          <a:ext cx="782320" cy="2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65133</xdr:rowOff>
    </xdr:from>
    <xdr:to>
      <xdr:col>67</xdr:col>
      <xdr:colOff>101600</xdr:colOff>
      <xdr:row>59</xdr:row>
      <xdr:rowOff>166733</xdr:rowOff>
    </xdr:to>
    <xdr:sp macro="" textlink="">
      <xdr:nvSpPr>
        <xdr:cNvPr id="552" name="楕円 551">
          <a:extLst>
            <a:ext uri="{FF2B5EF4-FFF2-40B4-BE49-F238E27FC236}">
              <a16:creationId xmlns:a16="http://schemas.microsoft.com/office/drawing/2014/main" id="{8322365D-165C-4395-B585-D806ADFE66C5}"/>
            </a:ext>
          </a:extLst>
        </xdr:cNvPr>
        <xdr:cNvSpPr/>
      </xdr:nvSpPr>
      <xdr:spPr>
        <a:xfrm>
          <a:off x="11231880" y="995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115933</xdr:rowOff>
    </xdr:from>
    <xdr:to>
      <xdr:col>71</xdr:col>
      <xdr:colOff>177800</xdr:colOff>
      <xdr:row>59</xdr:row>
      <xdr:rowOff>148590</xdr:rowOff>
    </xdr:to>
    <xdr:cxnSp macro="">
      <xdr:nvCxnSpPr>
        <xdr:cNvPr id="553" name="直線コネクタ 552">
          <a:extLst>
            <a:ext uri="{FF2B5EF4-FFF2-40B4-BE49-F238E27FC236}">
              <a16:creationId xmlns:a16="http://schemas.microsoft.com/office/drawing/2014/main" id="{89699884-4BF8-4DE0-83E8-0A031EAF7046}"/>
            </a:ext>
          </a:extLst>
        </xdr:cNvPr>
        <xdr:cNvCxnSpPr/>
      </xdr:nvCxnSpPr>
      <xdr:spPr>
        <a:xfrm>
          <a:off x="11282680" y="10006693"/>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144797</xdr:rowOff>
    </xdr:from>
    <xdr:ext cx="405111" cy="259045"/>
    <xdr:sp macro="" textlink="">
      <xdr:nvSpPr>
        <xdr:cNvPr id="554" name="n_1aveValue【保健センター・保健所】&#10;有形固定資産減価償却率">
          <a:extLst>
            <a:ext uri="{FF2B5EF4-FFF2-40B4-BE49-F238E27FC236}">
              <a16:creationId xmlns:a16="http://schemas.microsoft.com/office/drawing/2014/main" id="{F26818D6-BE18-4C38-9FA3-BD1D43810A28}"/>
            </a:ext>
          </a:extLst>
        </xdr:cNvPr>
        <xdr:cNvSpPr txBox="1"/>
      </xdr:nvSpPr>
      <xdr:spPr>
        <a:xfrm>
          <a:off x="1343724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136633</xdr:rowOff>
    </xdr:from>
    <xdr:ext cx="405111" cy="259045"/>
    <xdr:sp macro="" textlink="">
      <xdr:nvSpPr>
        <xdr:cNvPr id="555" name="n_2aveValue【保健センター・保健所】&#10;有形固定資産減価償却率">
          <a:extLst>
            <a:ext uri="{FF2B5EF4-FFF2-40B4-BE49-F238E27FC236}">
              <a16:creationId xmlns:a16="http://schemas.microsoft.com/office/drawing/2014/main" id="{64B80D6C-4025-4777-8561-57D190329CD5}"/>
            </a:ext>
          </a:extLst>
        </xdr:cNvPr>
        <xdr:cNvSpPr txBox="1"/>
      </xdr:nvSpPr>
      <xdr:spPr>
        <a:xfrm>
          <a:off x="12675244" y="1019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113773</xdr:rowOff>
    </xdr:from>
    <xdr:ext cx="405111" cy="259045"/>
    <xdr:sp macro="" textlink="">
      <xdr:nvSpPr>
        <xdr:cNvPr id="556" name="n_3aveValue【保健センター・保健所】&#10;有形固定資産減価償却率">
          <a:extLst>
            <a:ext uri="{FF2B5EF4-FFF2-40B4-BE49-F238E27FC236}">
              <a16:creationId xmlns:a16="http://schemas.microsoft.com/office/drawing/2014/main" id="{A9424B3A-E67B-4FA4-8E43-0D4CF069F58B}"/>
            </a:ext>
          </a:extLst>
        </xdr:cNvPr>
        <xdr:cNvSpPr txBox="1"/>
      </xdr:nvSpPr>
      <xdr:spPr>
        <a:xfrm>
          <a:off x="11900544" y="10172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102343</xdr:rowOff>
    </xdr:from>
    <xdr:ext cx="405111" cy="259045"/>
    <xdr:sp macro="" textlink="">
      <xdr:nvSpPr>
        <xdr:cNvPr id="557" name="n_4aveValue【保健センター・保健所】&#10;有形固定資産減価償却率">
          <a:extLst>
            <a:ext uri="{FF2B5EF4-FFF2-40B4-BE49-F238E27FC236}">
              <a16:creationId xmlns:a16="http://schemas.microsoft.com/office/drawing/2014/main" id="{51D75440-16A8-43B4-87CE-DC140CE2A6AB}"/>
            </a:ext>
          </a:extLst>
        </xdr:cNvPr>
        <xdr:cNvSpPr txBox="1"/>
      </xdr:nvSpPr>
      <xdr:spPr>
        <a:xfrm>
          <a:off x="11102984" y="10160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98351</xdr:rowOff>
    </xdr:from>
    <xdr:ext cx="405111" cy="259045"/>
    <xdr:sp macro="" textlink="">
      <xdr:nvSpPr>
        <xdr:cNvPr id="558" name="n_1mainValue【保健センター・保健所】&#10;有形固定資産減価償却率">
          <a:extLst>
            <a:ext uri="{FF2B5EF4-FFF2-40B4-BE49-F238E27FC236}">
              <a16:creationId xmlns:a16="http://schemas.microsoft.com/office/drawing/2014/main" id="{2E43F425-39F5-4C1C-AB5A-4F4D3E54B242}"/>
            </a:ext>
          </a:extLst>
        </xdr:cNvPr>
        <xdr:cNvSpPr txBox="1"/>
      </xdr:nvSpPr>
      <xdr:spPr>
        <a:xfrm>
          <a:off x="13437244" y="9821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9" name="n_2mainValue【保健センター・保健所】&#10;有形固定資産減価償却率">
          <a:extLst>
            <a:ext uri="{FF2B5EF4-FFF2-40B4-BE49-F238E27FC236}">
              <a16:creationId xmlns:a16="http://schemas.microsoft.com/office/drawing/2014/main" id="{2691FC91-A856-4281-BDA6-876B9D636C4B}"/>
            </a:ext>
          </a:extLst>
        </xdr:cNvPr>
        <xdr:cNvSpPr txBox="1"/>
      </xdr:nvSpPr>
      <xdr:spPr>
        <a:xfrm>
          <a:off x="12675244" y="979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44467</xdr:rowOff>
    </xdr:from>
    <xdr:ext cx="405111" cy="259045"/>
    <xdr:sp macro="" textlink="">
      <xdr:nvSpPr>
        <xdr:cNvPr id="560" name="n_3mainValue【保健センター・保健所】&#10;有形固定資産減価償却率">
          <a:extLst>
            <a:ext uri="{FF2B5EF4-FFF2-40B4-BE49-F238E27FC236}">
              <a16:creationId xmlns:a16="http://schemas.microsoft.com/office/drawing/2014/main" id="{4062AE44-5C5B-4476-BEE1-24EFFAAFD19B}"/>
            </a:ext>
          </a:extLst>
        </xdr:cNvPr>
        <xdr:cNvSpPr txBox="1"/>
      </xdr:nvSpPr>
      <xdr:spPr>
        <a:xfrm>
          <a:off x="1190054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11810</xdr:rowOff>
    </xdr:from>
    <xdr:ext cx="405111" cy="259045"/>
    <xdr:sp macro="" textlink="">
      <xdr:nvSpPr>
        <xdr:cNvPr id="561" name="n_4mainValue【保健センター・保健所】&#10;有形固定資産減価償却率">
          <a:extLst>
            <a:ext uri="{FF2B5EF4-FFF2-40B4-BE49-F238E27FC236}">
              <a16:creationId xmlns:a16="http://schemas.microsoft.com/office/drawing/2014/main" id="{8094D614-2376-4CF5-9A41-E97A4F6E5773}"/>
            </a:ext>
          </a:extLst>
        </xdr:cNvPr>
        <xdr:cNvSpPr txBox="1"/>
      </xdr:nvSpPr>
      <xdr:spPr>
        <a:xfrm>
          <a:off x="11102984" y="9734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A4E6F992-12DE-4050-8263-0942B4907C6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1DC1115A-0A56-488F-83AC-420EE84A089C}"/>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1E5E3269-4155-4BAF-8667-74D8FA24E61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0DD3D7E7-B39D-4BF5-BD7B-A0594D164A56}"/>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6444AF2D-A842-4F03-B379-42729CF6B79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C5084127-330A-49B5-97FC-347E515FDF35}"/>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774C8295-F051-4B1E-A2A4-838AC257778A}"/>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D817973F-2940-4174-BF6D-F80CFE89D0B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4D563370-CDD1-4ECB-A089-15CB76C8837C}"/>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9A099A33-B65E-4869-9A5E-6E502210421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2" name="直線コネクタ 571">
          <a:extLst>
            <a:ext uri="{FF2B5EF4-FFF2-40B4-BE49-F238E27FC236}">
              <a16:creationId xmlns:a16="http://schemas.microsoft.com/office/drawing/2014/main" id="{86E93FA8-EAF2-4C19-99BB-D0976B9D2059}"/>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3" name="テキスト ボックス 572">
          <a:extLst>
            <a:ext uri="{FF2B5EF4-FFF2-40B4-BE49-F238E27FC236}">
              <a16:creationId xmlns:a16="http://schemas.microsoft.com/office/drawing/2014/main" id="{D45D7154-8DBD-4C39-B65C-28524C4E6475}"/>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4" name="直線コネクタ 573">
          <a:extLst>
            <a:ext uri="{FF2B5EF4-FFF2-40B4-BE49-F238E27FC236}">
              <a16:creationId xmlns:a16="http://schemas.microsoft.com/office/drawing/2014/main" id="{FD2A77FF-7B28-4CD2-B8F4-EA4FC9FC2FEC}"/>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5" name="テキスト ボックス 574">
          <a:extLst>
            <a:ext uri="{FF2B5EF4-FFF2-40B4-BE49-F238E27FC236}">
              <a16:creationId xmlns:a16="http://schemas.microsoft.com/office/drawing/2014/main" id="{262836E4-54CD-4411-9810-D39563ABE066}"/>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6" name="直線コネクタ 575">
          <a:extLst>
            <a:ext uri="{FF2B5EF4-FFF2-40B4-BE49-F238E27FC236}">
              <a16:creationId xmlns:a16="http://schemas.microsoft.com/office/drawing/2014/main" id="{74078D97-9D4D-43C1-BDA3-F37653345D65}"/>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7" name="テキスト ボックス 576">
          <a:extLst>
            <a:ext uri="{FF2B5EF4-FFF2-40B4-BE49-F238E27FC236}">
              <a16:creationId xmlns:a16="http://schemas.microsoft.com/office/drawing/2014/main" id="{DC2E1D52-4585-400C-ACE7-F15CECA87169}"/>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8" name="直線コネクタ 577">
          <a:extLst>
            <a:ext uri="{FF2B5EF4-FFF2-40B4-BE49-F238E27FC236}">
              <a16:creationId xmlns:a16="http://schemas.microsoft.com/office/drawing/2014/main" id="{6688BD42-B90B-4345-ABC4-BAB5C89F08FA}"/>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9" name="テキスト ボックス 578">
          <a:extLst>
            <a:ext uri="{FF2B5EF4-FFF2-40B4-BE49-F238E27FC236}">
              <a16:creationId xmlns:a16="http://schemas.microsoft.com/office/drawing/2014/main" id="{7BD03887-33DD-4B5C-B428-069C2EDFCE31}"/>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0" name="直線コネクタ 579">
          <a:extLst>
            <a:ext uri="{FF2B5EF4-FFF2-40B4-BE49-F238E27FC236}">
              <a16:creationId xmlns:a16="http://schemas.microsoft.com/office/drawing/2014/main" id="{5415414D-264C-4697-9172-A52905DD3815}"/>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1" name="テキスト ボックス 580">
          <a:extLst>
            <a:ext uri="{FF2B5EF4-FFF2-40B4-BE49-F238E27FC236}">
              <a16:creationId xmlns:a16="http://schemas.microsoft.com/office/drawing/2014/main" id="{274B118A-A2AE-4691-A6A0-2633AA03C442}"/>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397C4297-FC06-4D59-9DF7-CDF391AC9EB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a:extLst>
            <a:ext uri="{FF2B5EF4-FFF2-40B4-BE49-F238E27FC236}">
              <a16:creationId xmlns:a16="http://schemas.microsoft.com/office/drawing/2014/main" id="{95D33AEC-6CC9-417A-95F0-5EB7B09E7CC5}"/>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保健センター・保健所】&#10;一人当たり面積グラフ枠">
          <a:extLst>
            <a:ext uri="{FF2B5EF4-FFF2-40B4-BE49-F238E27FC236}">
              <a16:creationId xmlns:a16="http://schemas.microsoft.com/office/drawing/2014/main" id="{3ACE8F08-EFED-4EA2-ACDC-010BC4783B4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585" name="直線コネクタ 584">
          <a:extLst>
            <a:ext uri="{FF2B5EF4-FFF2-40B4-BE49-F238E27FC236}">
              <a16:creationId xmlns:a16="http://schemas.microsoft.com/office/drawing/2014/main" id="{CD57B510-E638-4E81-8B17-D8EEF505F1DA}"/>
            </a:ext>
          </a:extLst>
        </xdr:cNvPr>
        <xdr:cNvCxnSpPr/>
      </xdr:nvCxnSpPr>
      <xdr:spPr>
        <a:xfrm flipV="1">
          <a:off x="19509104" y="926211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586" name="【保健センター・保健所】&#10;一人当たり面積最小値テキスト">
          <a:extLst>
            <a:ext uri="{FF2B5EF4-FFF2-40B4-BE49-F238E27FC236}">
              <a16:creationId xmlns:a16="http://schemas.microsoft.com/office/drawing/2014/main" id="{27FA03CE-1D3A-45A6-9A64-FDF4458F645C}"/>
            </a:ext>
          </a:extLst>
        </xdr:cNvPr>
        <xdr:cNvSpPr txBox="1"/>
      </xdr:nvSpPr>
      <xdr:spPr>
        <a:xfrm>
          <a:off x="19547840"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87" name="直線コネクタ 586">
          <a:extLst>
            <a:ext uri="{FF2B5EF4-FFF2-40B4-BE49-F238E27FC236}">
              <a16:creationId xmlns:a16="http://schemas.microsoft.com/office/drawing/2014/main" id="{5A4F4E85-F792-4186-BC13-23969A7E2C3D}"/>
            </a:ext>
          </a:extLst>
        </xdr:cNvPr>
        <xdr:cNvCxnSpPr/>
      </xdr:nvCxnSpPr>
      <xdr:spPr>
        <a:xfrm>
          <a:off x="19443700" y="107289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588" name="【保健センター・保健所】&#10;一人当たり面積最大値テキスト">
          <a:extLst>
            <a:ext uri="{FF2B5EF4-FFF2-40B4-BE49-F238E27FC236}">
              <a16:creationId xmlns:a16="http://schemas.microsoft.com/office/drawing/2014/main" id="{078D4DB1-EFA8-4EB6-AB38-E100FF6CEE16}"/>
            </a:ext>
          </a:extLst>
        </xdr:cNvPr>
        <xdr:cNvSpPr txBox="1"/>
      </xdr:nvSpPr>
      <xdr:spPr>
        <a:xfrm>
          <a:off x="19547840" y="904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589" name="直線コネクタ 588">
          <a:extLst>
            <a:ext uri="{FF2B5EF4-FFF2-40B4-BE49-F238E27FC236}">
              <a16:creationId xmlns:a16="http://schemas.microsoft.com/office/drawing/2014/main" id="{D490C9C6-78B0-4696-8261-880E716C8237}"/>
            </a:ext>
          </a:extLst>
        </xdr:cNvPr>
        <xdr:cNvCxnSpPr/>
      </xdr:nvCxnSpPr>
      <xdr:spPr>
        <a:xfrm>
          <a:off x="19443700" y="926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95267</xdr:rowOff>
    </xdr:from>
    <xdr:ext cx="469744" cy="259045"/>
    <xdr:sp macro="" textlink="">
      <xdr:nvSpPr>
        <xdr:cNvPr id="590" name="【保健センター・保健所】&#10;一人当たり面積平均値テキスト">
          <a:extLst>
            <a:ext uri="{FF2B5EF4-FFF2-40B4-BE49-F238E27FC236}">
              <a16:creationId xmlns:a16="http://schemas.microsoft.com/office/drawing/2014/main" id="{F130FED7-DCB7-46F3-9032-78800E061BFD}"/>
            </a:ext>
          </a:extLst>
        </xdr:cNvPr>
        <xdr:cNvSpPr txBox="1"/>
      </xdr:nvSpPr>
      <xdr:spPr>
        <a:xfrm>
          <a:off x="19547840" y="10321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591" name="フローチャート: 判断 590">
          <a:extLst>
            <a:ext uri="{FF2B5EF4-FFF2-40B4-BE49-F238E27FC236}">
              <a16:creationId xmlns:a16="http://schemas.microsoft.com/office/drawing/2014/main" id="{C37716DA-7831-4B8C-8C98-E5F3E6F0EA0A}"/>
            </a:ext>
          </a:extLst>
        </xdr:cNvPr>
        <xdr:cNvSpPr/>
      </xdr:nvSpPr>
      <xdr:spPr>
        <a:xfrm>
          <a:off x="19458940" y="1034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592" name="フローチャート: 判断 591">
          <a:extLst>
            <a:ext uri="{FF2B5EF4-FFF2-40B4-BE49-F238E27FC236}">
              <a16:creationId xmlns:a16="http://schemas.microsoft.com/office/drawing/2014/main" id="{587F37BB-A6D8-47C4-A67B-248215426F2E}"/>
            </a:ext>
          </a:extLst>
        </xdr:cNvPr>
        <xdr:cNvSpPr/>
      </xdr:nvSpPr>
      <xdr:spPr>
        <a:xfrm>
          <a:off x="18735040" y="10350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593" name="フローチャート: 判断 592">
          <a:extLst>
            <a:ext uri="{FF2B5EF4-FFF2-40B4-BE49-F238E27FC236}">
              <a16:creationId xmlns:a16="http://schemas.microsoft.com/office/drawing/2014/main" id="{CEE77F21-304F-4328-9E54-A0433FB5D78A}"/>
            </a:ext>
          </a:extLst>
        </xdr:cNvPr>
        <xdr:cNvSpPr/>
      </xdr:nvSpPr>
      <xdr:spPr>
        <a:xfrm>
          <a:off x="17937480" y="10331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594" name="フローチャート: 判断 593">
          <a:extLst>
            <a:ext uri="{FF2B5EF4-FFF2-40B4-BE49-F238E27FC236}">
              <a16:creationId xmlns:a16="http://schemas.microsoft.com/office/drawing/2014/main" id="{86BE8643-1556-48BF-8759-4FA9B641681F}"/>
            </a:ext>
          </a:extLst>
        </xdr:cNvPr>
        <xdr:cNvSpPr/>
      </xdr:nvSpPr>
      <xdr:spPr>
        <a:xfrm>
          <a:off x="17162780" y="10358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595" name="フローチャート: 判断 594">
          <a:extLst>
            <a:ext uri="{FF2B5EF4-FFF2-40B4-BE49-F238E27FC236}">
              <a16:creationId xmlns:a16="http://schemas.microsoft.com/office/drawing/2014/main" id="{8E29662D-8C7E-4F2C-B7C6-46B690F54EAF}"/>
            </a:ext>
          </a:extLst>
        </xdr:cNvPr>
        <xdr:cNvSpPr/>
      </xdr:nvSpPr>
      <xdr:spPr>
        <a:xfrm>
          <a:off x="16388080" y="1036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228C9932-DECF-4D16-AD2E-8690B187FA2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7F739F51-4EAF-47A8-BAD7-EAACB10A482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05DCC77-4A44-4526-B4E7-4BDE2BDBB6EF}"/>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E2FC61AB-B636-407E-982E-1552828C655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104DD291-1DF4-4DC6-9AF0-7857EEB7559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21590</xdr:rowOff>
    </xdr:from>
    <xdr:to>
      <xdr:col>116</xdr:col>
      <xdr:colOff>114300</xdr:colOff>
      <xdr:row>60</xdr:row>
      <xdr:rowOff>123190</xdr:rowOff>
    </xdr:to>
    <xdr:sp macro="" textlink="">
      <xdr:nvSpPr>
        <xdr:cNvPr id="601" name="楕円 600">
          <a:extLst>
            <a:ext uri="{FF2B5EF4-FFF2-40B4-BE49-F238E27FC236}">
              <a16:creationId xmlns:a16="http://schemas.microsoft.com/office/drawing/2014/main" id="{3DB6A7D1-99C4-4D41-B64F-A905F476A75E}"/>
            </a:ext>
          </a:extLst>
        </xdr:cNvPr>
        <xdr:cNvSpPr/>
      </xdr:nvSpPr>
      <xdr:spPr>
        <a:xfrm>
          <a:off x="1945894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44467</xdr:rowOff>
    </xdr:from>
    <xdr:ext cx="469744" cy="259045"/>
    <xdr:sp macro="" textlink="">
      <xdr:nvSpPr>
        <xdr:cNvPr id="602" name="【保健センター・保健所】&#10;一人当たり面積該当値テキスト">
          <a:extLst>
            <a:ext uri="{FF2B5EF4-FFF2-40B4-BE49-F238E27FC236}">
              <a16:creationId xmlns:a16="http://schemas.microsoft.com/office/drawing/2014/main" id="{9C85CDA8-B9DC-4BB2-A946-3BBDDC240EFE}"/>
            </a:ext>
          </a:extLst>
        </xdr:cNvPr>
        <xdr:cNvSpPr txBox="1"/>
      </xdr:nvSpPr>
      <xdr:spPr>
        <a:xfrm>
          <a:off x="19547840" y="993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25400</xdr:rowOff>
    </xdr:from>
    <xdr:to>
      <xdr:col>112</xdr:col>
      <xdr:colOff>38100</xdr:colOff>
      <xdr:row>60</xdr:row>
      <xdr:rowOff>127000</xdr:rowOff>
    </xdr:to>
    <xdr:sp macro="" textlink="">
      <xdr:nvSpPr>
        <xdr:cNvPr id="603" name="楕円 602">
          <a:extLst>
            <a:ext uri="{FF2B5EF4-FFF2-40B4-BE49-F238E27FC236}">
              <a16:creationId xmlns:a16="http://schemas.microsoft.com/office/drawing/2014/main" id="{10645788-017C-4741-9583-3BF973855F81}"/>
            </a:ext>
          </a:extLst>
        </xdr:cNvPr>
        <xdr:cNvSpPr/>
      </xdr:nvSpPr>
      <xdr:spPr>
        <a:xfrm>
          <a:off x="18735040" y="100838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72390</xdr:rowOff>
    </xdr:from>
    <xdr:to>
      <xdr:col>116</xdr:col>
      <xdr:colOff>63500</xdr:colOff>
      <xdr:row>60</xdr:row>
      <xdr:rowOff>76200</xdr:rowOff>
    </xdr:to>
    <xdr:cxnSp macro="">
      <xdr:nvCxnSpPr>
        <xdr:cNvPr id="604" name="直線コネクタ 603">
          <a:extLst>
            <a:ext uri="{FF2B5EF4-FFF2-40B4-BE49-F238E27FC236}">
              <a16:creationId xmlns:a16="http://schemas.microsoft.com/office/drawing/2014/main" id="{C38D215D-BBCD-4E63-BFD3-D02044F8727B}"/>
            </a:ext>
          </a:extLst>
        </xdr:cNvPr>
        <xdr:cNvCxnSpPr/>
      </xdr:nvCxnSpPr>
      <xdr:spPr>
        <a:xfrm flipV="1">
          <a:off x="18778220" y="1013079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33020</xdr:rowOff>
    </xdr:from>
    <xdr:to>
      <xdr:col>107</xdr:col>
      <xdr:colOff>101600</xdr:colOff>
      <xdr:row>60</xdr:row>
      <xdr:rowOff>134620</xdr:rowOff>
    </xdr:to>
    <xdr:sp macro="" textlink="">
      <xdr:nvSpPr>
        <xdr:cNvPr id="605" name="楕円 604">
          <a:extLst>
            <a:ext uri="{FF2B5EF4-FFF2-40B4-BE49-F238E27FC236}">
              <a16:creationId xmlns:a16="http://schemas.microsoft.com/office/drawing/2014/main" id="{6BF86B11-117E-482F-A437-66C5A8543652}"/>
            </a:ext>
          </a:extLst>
        </xdr:cNvPr>
        <xdr:cNvSpPr/>
      </xdr:nvSpPr>
      <xdr:spPr>
        <a:xfrm>
          <a:off x="1793748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76200</xdr:rowOff>
    </xdr:from>
    <xdr:to>
      <xdr:col>111</xdr:col>
      <xdr:colOff>177800</xdr:colOff>
      <xdr:row>60</xdr:row>
      <xdr:rowOff>83820</xdr:rowOff>
    </xdr:to>
    <xdr:cxnSp macro="">
      <xdr:nvCxnSpPr>
        <xdr:cNvPr id="606" name="直線コネクタ 605">
          <a:extLst>
            <a:ext uri="{FF2B5EF4-FFF2-40B4-BE49-F238E27FC236}">
              <a16:creationId xmlns:a16="http://schemas.microsoft.com/office/drawing/2014/main" id="{835211E7-7479-4342-82EF-482EE64D1FE3}"/>
            </a:ext>
          </a:extLst>
        </xdr:cNvPr>
        <xdr:cNvCxnSpPr/>
      </xdr:nvCxnSpPr>
      <xdr:spPr>
        <a:xfrm flipV="1">
          <a:off x="17988280" y="1013460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40640</xdr:rowOff>
    </xdr:from>
    <xdr:to>
      <xdr:col>102</xdr:col>
      <xdr:colOff>165100</xdr:colOff>
      <xdr:row>60</xdr:row>
      <xdr:rowOff>142240</xdr:rowOff>
    </xdr:to>
    <xdr:sp macro="" textlink="">
      <xdr:nvSpPr>
        <xdr:cNvPr id="607" name="楕円 606">
          <a:extLst>
            <a:ext uri="{FF2B5EF4-FFF2-40B4-BE49-F238E27FC236}">
              <a16:creationId xmlns:a16="http://schemas.microsoft.com/office/drawing/2014/main" id="{93329496-E431-488F-898E-71EC6EE5B085}"/>
            </a:ext>
          </a:extLst>
        </xdr:cNvPr>
        <xdr:cNvSpPr/>
      </xdr:nvSpPr>
      <xdr:spPr>
        <a:xfrm>
          <a:off x="1716278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83820</xdr:rowOff>
    </xdr:from>
    <xdr:to>
      <xdr:col>107</xdr:col>
      <xdr:colOff>50800</xdr:colOff>
      <xdr:row>60</xdr:row>
      <xdr:rowOff>91440</xdr:rowOff>
    </xdr:to>
    <xdr:cxnSp macro="">
      <xdr:nvCxnSpPr>
        <xdr:cNvPr id="608" name="直線コネクタ 607">
          <a:extLst>
            <a:ext uri="{FF2B5EF4-FFF2-40B4-BE49-F238E27FC236}">
              <a16:creationId xmlns:a16="http://schemas.microsoft.com/office/drawing/2014/main" id="{0C896F0D-2D87-4D9E-9A79-DFFD664336B6}"/>
            </a:ext>
          </a:extLst>
        </xdr:cNvPr>
        <xdr:cNvCxnSpPr/>
      </xdr:nvCxnSpPr>
      <xdr:spPr>
        <a:xfrm flipV="1">
          <a:off x="17213580" y="1014222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52070</xdr:rowOff>
    </xdr:from>
    <xdr:to>
      <xdr:col>98</xdr:col>
      <xdr:colOff>38100</xdr:colOff>
      <xdr:row>60</xdr:row>
      <xdr:rowOff>153670</xdr:rowOff>
    </xdr:to>
    <xdr:sp macro="" textlink="">
      <xdr:nvSpPr>
        <xdr:cNvPr id="609" name="楕円 608">
          <a:extLst>
            <a:ext uri="{FF2B5EF4-FFF2-40B4-BE49-F238E27FC236}">
              <a16:creationId xmlns:a16="http://schemas.microsoft.com/office/drawing/2014/main" id="{F61A91AF-2305-43EF-9785-3EFA38147D78}"/>
            </a:ext>
          </a:extLst>
        </xdr:cNvPr>
        <xdr:cNvSpPr/>
      </xdr:nvSpPr>
      <xdr:spPr>
        <a:xfrm>
          <a:off x="16388080" y="101104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91440</xdr:rowOff>
    </xdr:from>
    <xdr:to>
      <xdr:col>102</xdr:col>
      <xdr:colOff>114300</xdr:colOff>
      <xdr:row>60</xdr:row>
      <xdr:rowOff>102870</xdr:rowOff>
    </xdr:to>
    <xdr:cxnSp macro="">
      <xdr:nvCxnSpPr>
        <xdr:cNvPr id="610" name="直線コネクタ 609">
          <a:extLst>
            <a:ext uri="{FF2B5EF4-FFF2-40B4-BE49-F238E27FC236}">
              <a16:creationId xmlns:a16="http://schemas.microsoft.com/office/drawing/2014/main" id="{A3153615-0327-4524-B3A2-62D8A5EA5DD4}"/>
            </a:ext>
          </a:extLst>
        </xdr:cNvPr>
        <xdr:cNvCxnSpPr/>
      </xdr:nvCxnSpPr>
      <xdr:spPr>
        <a:xfrm flipV="1">
          <a:off x="16431260" y="10149840"/>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45737</xdr:rowOff>
    </xdr:from>
    <xdr:ext cx="469744" cy="259045"/>
    <xdr:sp macro="" textlink="">
      <xdr:nvSpPr>
        <xdr:cNvPr id="611" name="n_1aveValue【保健センター・保健所】&#10;一人当たり面積">
          <a:extLst>
            <a:ext uri="{FF2B5EF4-FFF2-40B4-BE49-F238E27FC236}">
              <a16:creationId xmlns:a16="http://schemas.microsoft.com/office/drawing/2014/main" id="{8FFE0200-6A2A-43DB-81FB-5A75EE33040C}"/>
            </a:ext>
          </a:extLst>
        </xdr:cNvPr>
        <xdr:cNvSpPr txBox="1"/>
      </xdr:nvSpPr>
      <xdr:spPr>
        <a:xfrm>
          <a:off x="18561127" y="1043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26687</xdr:rowOff>
    </xdr:from>
    <xdr:ext cx="469744" cy="259045"/>
    <xdr:sp macro="" textlink="">
      <xdr:nvSpPr>
        <xdr:cNvPr id="612" name="n_2aveValue【保健センター・保健所】&#10;一人当たり面積">
          <a:extLst>
            <a:ext uri="{FF2B5EF4-FFF2-40B4-BE49-F238E27FC236}">
              <a16:creationId xmlns:a16="http://schemas.microsoft.com/office/drawing/2014/main" id="{64E8605F-CE5C-457F-9B09-B79E816CDDC5}"/>
            </a:ext>
          </a:extLst>
        </xdr:cNvPr>
        <xdr:cNvSpPr txBox="1"/>
      </xdr:nvSpPr>
      <xdr:spPr>
        <a:xfrm>
          <a:off x="17776267" y="1042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53357</xdr:rowOff>
    </xdr:from>
    <xdr:ext cx="469744" cy="259045"/>
    <xdr:sp macro="" textlink="">
      <xdr:nvSpPr>
        <xdr:cNvPr id="613" name="n_3aveValue【保健センター・保健所】&#10;一人当たり面積">
          <a:extLst>
            <a:ext uri="{FF2B5EF4-FFF2-40B4-BE49-F238E27FC236}">
              <a16:creationId xmlns:a16="http://schemas.microsoft.com/office/drawing/2014/main" id="{E7FB52A6-63F1-4F4A-9C8F-885FD85D0540}"/>
            </a:ext>
          </a:extLst>
        </xdr:cNvPr>
        <xdr:cNvSpPr txBox="1"/>
      </xdr:nvSpPr>
      <xdr:spPr>
        <a:xfrm>
          <a:off x="17001567" y="1044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60977</xdr:rowOff>
    </xdr:from>
    <xdr:ext cx="469744" cy="259045"/>
    <xdr:sp macro="" textlink="">
      <xdr:nvSpPr>
        <xdr:cNvPr id="614" name="n_4aveValue【保健センター・保健所】&#10;一人当たり面積">
          <a:extLst>
            <a:ext uri="{FF2B5EF4-FFF2-40B4-BE49-F238E27FC236}">
              <a16:creationId xmlns:a16="http://schemas.microsoft.com/office/drawing/2014/main" id="{777B6B1A-EFE0-47CE-8B26-038585C0C425}"/>
            </a:ext>
          </a:extLst>
        </xdr:cNvPr>
        <xdr:cNvSpPr txBox="1"/>
      </xdr:nvSpPr>
      <xdr:spPr>
        <a:xfrm>
          <a:off x="16226867" y="1045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143527</xdr:rowOff>
    </xdr:from>
    <xdr:ext cx="469744" cy="259045"/>
    <xdr:sp macro="" textlink="">
      <xdr:nvSpPr>
        <xdr:cNvPr id="615" name="n_1mainValue【保健センター・保健所】&#10;一人当たり面積">
          <a:extLst>
            <a:ext uri="{FF2B5EF4-FFF2-40B4-BE49-F238E27FC236}">
              <a16:creationId xmlns:a16="http://schemas.microsoft.com/office/drawing/2014/main" id="{DB62894C-9522-4907-99FC-F6B5D0A678C9}"/>
            </a:ext>
          </a:extLst>
        </xdr:cNvPr>
        <xdr:cNvSpPr txBox="1"/>
      </xdr:nvSpPr>
      <xdr:spPr>
        <a:xfrm>
          <a:off x="18561127" y="986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151147</xdr:rowOff>
    </xdr:from>
    <xdr:ext cx="469744" cy="259045"/>
    <xdr:sp macro="" textlink="">
      <xdr:nvSpPr>
        <xdr:cNvPr id="616" name="n_2mainValue【保健センター・保健所】&#10;一人当たり面積">
          <a:extLst>
            <a:ext uri="{FF2B5EF4-FFF2-40B4-BE49-F238E27FC236}">
              <a16:creationId xmlns:a16="http://schemas.microsoft.com/office/drawing/2014/main" id="{E7F35C17-0550-43BE-8A06-C5EAA6630745}"/>
            </a:ext>
          </a:extLst>
        </xdr:cNvPr>
        <xdr:cNvSpPr txBox="1"/>
      </xdr:nvSpPr>
      <xdr:spPr>
        <a:xfrm>
          <a:off x="17776267" y="987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158767</xdr:rowOff>
    </xdr:from>
    <xdr:ext cx="469744" cy="259045"/>
    <xdr:sp macro="" textlink="">
      <xdr:nvSpPr>
        <xdr:cNvPr id="617" name="n_3mainValue【保健センター・保健所】&#10;一人当たり面積">
          <a:extLst>
            <a:ext uri="{FF2B5EF4-FFF2-40B4-BE49-F238E27FC236}">
              <a16:creationId xmlns:a16="http://schemas.microsoft.com/office/drawing/2014/main" id="{2D1C6882-95EB-4622-8DC8-BB41C5632A1E}"/>
            </a:ext>
          </a:extLst>
        </xdr:cNvPr>
        <xdr:cNvSpPr txBox="1"/>
      </xdr:nvSpPr>
      <xdr:spPr>
        <a:xfrm>
          <a:off x="17001567" y="988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170197</xdr:rowOff>
    </xdr:from>
    <xdr:ext cx="469744" cy="259045"/>
    <xdr:sp macro="" textlink="">
      <xdr:nvSpPr>
        <xdr:cNvPr id="618" name="n_4mainValue【保健センター・保健所】&#10;一人当たり面積">
          <a:extLst>
            <a:ext uri="{FF2B5EF4-FFF2-40B4-BE49-F238E27FC236}">
              <a16:creationId xmlns:a16="http://schemas.microsoft.com/office/drawing/2014/main" id="{604AFDB2-A661-4308-9BC1-D6346E82C502}"/>
            </a:ext>
          </a:extLst>
        </xdr:cNvPr>
        <xdr:cNvSpPr txBox="1"/>
      </xdr:nvSpPr>
      <xdr:spPr>
        <a:xfrm>
          <a:off x="16226867" y="989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CEF95C3D-4DE6-494A-AF6A-F3F412633A1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E3C549AF-F628-4B5D-96C5-07466583EE6B}"/>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F1CB538D-78CD-4997-B2EB-77047C72685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DF24EC8C-F922-4711-A7AF-9073D8B9872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C624F483-8F8B-4A92-8070-DCFFCF2E310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7E32163E-872B-4469-BC18-6DC531180BE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E8101F31-F263-4E7C-96C9-5D78F3A7D10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A7708F33-B5FD-4BFA-B5D0-12E4888DC0B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a:extLst>
            <a:ext uri="{FF2B5EF4-FFF2-40B4-BE49-F238E27FC236}">
              <a16:creationId xmlns:a16="http://schemas.microsoft.com/office/drawing/2014/main" id="{A426DEF6-2822-4F2E-A1BD-BD2279B2BA0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id="{7849FD16-A951-4FF9-8EDB-3CDDAE2DA4AC}"/>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a:extLst>
            <a:ext uri="{FF2B5EF4-FFF2-40B4-BE49-F238E27FC236}">
              <a16:creationId xmlns:a16="http://schemas.microsoft.com/office/drawing/2014/main" id="{E9551E65-8083-43B7-A2AD-B0600D29C88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0" name="直線コネクタ 629">
          <a:extLst>
            <a:ext uri="{FF2B5EF4-FFF2-40B4-BE49-F238E27FC236}">
              <a16:creationId xmlns:a16="http://schemas.microsoft.com/office/drawing/2014/main" id="{E2281A9A-7828-45D6-B79F-4D92155C2FF9}"/>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1" name="テキスト ボックス 630">
          <a:extLst>
            <a:ext uri="{FF2B5EF4-FFF2-40B4-BE49-F238E27FC236}">
              <a16:creationId xmlns:a16="http://schemas.microsoft.com/office/drawing/2014/main" id="{164B764B-4691-4AF0-A407-20D4B3FEC5EF}"/>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2" name="直線コネクタ 631">
          <a:extLst>
            <a:ext uri="{FF2B5EF4-FFF2-40B4-BE49-F238E27FC236}">
              <a16:creationId xmlns:a16="http://schemas.microsoft.com/office/drawing/2014/main" id="{FC586681-75B1-49F0-A795-100A98D90E43}"/>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3" name="テキスト ボックス 632">
          <a:extLst>
            <a:ext uri="{FF2B5EF4-FFF2-40B4-BE49-F238E27FC236}">
              <a16:creationId xmlns:a16="http://schemas.microsoft.com/office/drawing/2014/main" id="{18DAE290-712C-4087-B62E-E8CCA0ADD5A6}"/>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4" name="直線コネクタ 633">
          <a:extLst>
            <a:ext uri="{FF2B5EF4-FFF2-40B4-BE49-F238E27FC236}">
              <a16:creationId xmlns:a16="http://schemas.microsoft.com/office/drawing/2014/main" id="{0D30B6F2-1B5C-4280-8CED-E5DA4CF0F3F1}"/>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5" name="テキスト ボックス 634">
          <a:extLst>
            <a:ext uri="{FF2B5EF4-FFF2-40B4-BE49-F238E27FC236}">
              <a16:creationId xmlns:a16="http://schemas.microsoft.com/office/drawing/2014/main" id="{FAD52FD3-E9DC-4342-8C36-2C63F8717E7F}"/>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6" name="直線コネクタ 635">
          <a:extLst>
            <a:ext uri="{FF2B5EF4-FFF2-40B4-BE49-F238E27FC236}">
              <a16:creationId xmlns:a16="http://schemas.microsoft.com/office/drawing/2014/main" id="{6E5127DE-B0DE-4455-BEDA-A234B4CD255B}"/>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7" name="テキスト ボックス 636">
          <a:extLst>
            <a:ext uri="{FF2B5EF4-FFF2-40B4-BE49-F238E27FC236}">
              <a16:creationId xmlns:a16="http://schemas.microsoft.com/office/drawing/2014/main" id="{61283AEF-43C8-4FC8-A457-BB8E50A563BD}"/>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8" name="直線コネクタ 637">
          <a:extLst>
            <a:ext uri="{FF2B5EF4-FFF2-40B4-BE49-F238E27FC236}">
              <a16:creationId xmlns:a16="http://schemas.microsoft.com/office/drawing/2014/main" id="{F1C591E8-82BB-491E-B781-40BAEE4CB836}"/>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9" name="テキスト ボックス 638">
          <a:extLst>
            <a:ext uri="{FF2B5EF4-FFF2-40B4-BE49-F238E27FC236}">
              <a16:creationId xmlns:a16="http://schemas.microsoft.com/office/drawing/2014/main" id="{CA9A4BBA-B6C8-4042-B484-D9EBDBF9123C}"/>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0" name="直線コネクタ 639">
          <a:extLst>
            <a:ext uri="{FF2B5EF4-FFF2-40B4-BE49-F238E27FC236}">
              <a16:creationId xmlns:a16="http://schemas.microsoft.com/office/drawing/2014/main" id="{315E71E5-4C0E-4D76-BED3-395E239A3B2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1" name="テキスト ボックス 640">
          <a:extLst>
            <a:ext uri="{FF2B5EF4-FFF2-40B4-BE49-F238E27FC236}">
              <a16:creationId xmlns:a16="http://schemas.microsoft.com/office/drawing/2014/main" id="{22AA690A-B4CD-40FB-A5A8-830E6DC012AD}"/>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2" name="【消防施設】&#10;有形固定資産減価償却率グラフ枠">
          <a:extLst>
            <a:ext uri="{FF2B5EF4-FFF2-40B4-BE49-F238E27FC236}">
              <a16:creationId xmlns:a16="http://schemas.microsoft.com/office/drawing/2014/main" id="{CDDE3D96-348C-467C-BAF2-8D3F4BBE978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643" name="直線コネクタ 642">
          <a:extLst>
            <a:ext uri="{FF2B5EF4-FFF2-40B4-BE49-F238E27FC236}">
              <a16:creationId xmlns:a16="http://schemas.microsoft.com/office/drawing/2014/main" id="{8AEAD83F-7AA9-4FA0-BB18-8848A17F7975}"/>
            </a:ext>
          </a:extLst>
        </xdr:cNvPr>
        <xdr:cNvCxnSpPr/>
      </xdr:nvCxnSpPr>
      <xdr:spPr>
        <a:xfrm flipV="1">
          <a:off x="14375764" y="13087350"/>
          <a:ext cx="0" cy="1363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644" name="【消防施設】&#10;有形固定資産減価償却率最小値テキスト">
          <a:extLst>
            <a:ext uri="{FF2B5EF4-FFF2-40B4-BE49-F238E27FC236}">
              <a16:creationId xmlns:a16="http://schemas.microsoft.com/office/drawing/2014/main" id="{1FE0401F-D572-4FEE-BF8C-E55B6E291778}"/>
            </a:ext>
          </a:extLst>
        </xdr:cNvPr>
        <xdr:cNvSpPr txBox="1"/>
      </xdr:nvSpPr>
      <xdr:spPr>
        <a:xfrm>
          <a:off x="14414500" y="14455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645" name="直線コネクタ 644">
          <a:extLst>
            <a:ext uri="{FF2B5EF4-FFF2-40B4-BE49-F238E27FC236}">
              <a16:creationId xmlns:a16="http://schemas.microsoft.com/office/drawing/2014/main" id="{86F4ACA2-FEAC-44B1-8960-C71550BA9939}"/>
            </a:ext>
          </a:extLst>
        </xdr:cNvPr>
        <xdr:cNvCxnSpPr/>
      </xdr:nvCxnSpPr>
      <xdr:spPr>
        <a:xfrm>
          <a:off x="14287500" y="144513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646" name="【消防施設】&#10;有形固定資産減価償却率最大値テキスト">
          <a:extLst>
            <a:ext uri="{FF2B5EF4-FFF2-40B4-BE49-F238E27FC236}">
              <a16:creationId xmlns:a16="http://schemas.microsoft.com/office/drawing/2014/main" id="{BA6734E1-4318-4511-8414-587DE3AF29FA}"/>
            </a:ext>
          </a:extLst>
        </xdr:cNvPr>
        <xdr:cNvSpPr txBox="1"/>
      </xdr:nvSpPr>
      <xdr:spPr>
        <a:xfrm>
          <a:off x="14414500" y="12870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647" name="直線コネクタ 646">
          <a:extLst>
            <a:ext uri="{FF2B5EF4-FFF2-40B4-BE49-F238E27FC236}">
              <a16:creationId xmlns:a16="http://schemas.microsoft.com/office/drawing/2014/main" id="{15944FB4-C056-4B7D-A402-0E65442F82D3}"/>
            </a:ext>
          </a:extLst>
        </xdr:cNvPr>
        <xdr:cNvCxnSpPr/>
      </xdr:nvCxnSpPr>
      <xdr:spPr>
        <a:xfrm>
          <a:off x="14287500" y="1308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648" name="【消防施設】&#10;有形固定資産減価償却率平均値テキスト">
          <a:extLst>
            <a:ext uri="{FF2B5EF4-FFF2-40B4-BE49-F238E27FC236}">
              <a16:creationId xmlns:a16="http://schemas.microsoft.com/office/drawing/2014/main" id="{0F94B84A-92F1-40EB-900D-3AE3278C8D37}"/>
            </a:ext>
          </a:extLst>
        </xdr:cNvPr>
        <xdr:cNvSpPr txBox="1"/>
      </xdr:nvSpPr>
      <xdr:spPr>
        <a:xfrm>
          <a:off x="14414500" y="13746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49" name="フローチャート: 判断 648">
          <a:extLst>
            <a:ext uri="{FF2B5EF4-FFF2-40B4-BE49-F238E27FC236}">
              <a16:creationId xmlns:a16="http://schemas.microsoft.com/office/drawing/2014/main" id="{9D185553-19C1-4819-99C1-0377A9CB44B9}"/>
            </a:ext>
          </a:extLst>
        </xdr:cNvPr>
        <xdr:cNvSpPr/>
      </xdr:nvSpPr>
      <xdr:spPr>
        <a:xfrm>
          <a:off x="14325600" y="1376426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650" name="フローチャート: 判断 649">
          <a:extLst>
            <a:ext uri="{FF2B5EF4-FFF2-40B4-BE49-F238E27FC236}">
              <a16:creationId xmlns:a16="http://schemas.microsoft.com/office/drawing/2014/main" id="{CC6A38E4-2C6F-4463-AB97-5B4C7C15EC72}"/>
            </a:ext>
          </a:extLst>
        </xdr:cNvPr>
        <xdr:cNvSpPr/>
      </xdr:nvSpPr>
      <xdr:spPr>
        <a:xfrm>
          <a:off x="13578840" y="1374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651" name="フローチャート: 判断 650">
          <a:extLst>
            <a:ext uri="{FF2B5EF4-FFF2-40B4-BE49-F238E27FC236}">
              <a16:creationId xmlns:a16="http://schemas.microsoft.com/office/drawing/2014/main" id="{F93B11E9-C461-4DAB-A694-CE2E67F749E0}"/>
            </a:ext>
          </a:extLst>
        </xdr:cNvPr>
        <xdr:cNvSpPr/>
      </xdr:nvSpPr>
      <xdr:spPr>
        <a:xfrm>
          <a:off x="12804140" y="13710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652" name="フローチャート: 判断 651">
          <a:extLst>
            <a:ext uri="{FF2B5EF4-FFF2-40B4-BE49-F238E27FC236}">
              <a16:creationId xmlns:a16="http://schemas.microsoft.com/office/drawing/2014/main" id="{586E0953-FF2A-4785-A166-CFED5A4AAFB4}"/>
            </a:ext>
          </a:extLst>
        </xdr:cNvPr>
        <xdr:cNvSpPr/>
      </xdr:nvSpPr>
      <xdr:spPr>
        <a:xfrm>
          <a:off x="12029440" y="137128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653" name="フローチャート: 判断 652">
          <a:extLst>
            <a:ext uri="{FF2B5EF4-FFF2-40B4-BE49-F238E27FC236}">
              <a16:creationId xmlns:a16="http://schemas.microsoft.com/office/drawing/2014/main" id="{502B5D7F-CBDF-466C-9027-BB10F3E09E8A}"/>
            </a:ext>
          </a:extLst>
        </xdr:cNvPr>
        <xdr:cNvSpPr/>
      </xdr:nvSpPr>
      <xdr:spPr>
        <a:xfrm>
          <a:off x="11231880" y="1363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714EADFC-3FB3-40E6-9F36-3C9EF25CFFDB}"/>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24FC7DFF-5E27-4622-AE72-391C2C7B96AD}"/>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788D3D33-6358-44E3-85F6-12E98A8E9578}"/>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9CC27A50-F3A7-4C51-87E3-29C28459FDD9}"/>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830A5F41-7832-4E3F-BDC1-1E261B4C9B8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107314</xdr:rowOff>
    </xdr:from>
    <xdr:to>
      <xdr:col>85</xdr:col>
      <xdr:colOff>177800</xdr:colOff>
      <xdr:row>82</xdr:row>
      <xdr:rowOff>37464</xdr:rowOff>
    </xdr:to>
    <xdr:sp macro="" textlink="">
      <xdr:nvSpPr>
        <xdr:cNvPr id="659" name="楕円 658">
          <a:extLst>
            <a:ext uri="{FF2B5EF4-FFF2-40B4-BE49-F238E27FC236}">
              <a16:creationId xmlns:a16="http://schemas.microsoft.com/office/drawing/2014/main" id="{4E9A6B60-88B0-4AC6-B3B1-78573C967150}"/>
            </a:ext>
          </a:extLst>
        </xdr:cNvPr>
        <xdr:cNvSpPr/>
      </xdr:nvSpPr>
      <xdr:spPr>
        <a:xfrm>
          <a:off x="14325600" y="1368615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130191</xdr:rowOff>
    </xdr:from>
    <xdr:ext cx="405111" cy="259045"/>
    <xdr:sp macro="" textlink="">
      <xdr:nvSpPr>
        <xdr:cNvPr id="660" name="【消防施設】&#10;有形固定資産減価償却率該当値テキスト">
          <a:extLst>
            <a:ext uri="{FF2B5EF4-FFF2-40B4-BE49-F238E27FC236}">
              <a16:creationId xmlns:a16="http://schemas.microsoft.com/office/drawing/2014/main" id="{6463D935-E03D-47DE-8028-5C7A65C45EE6}"/>
            </a:ext>
          </a:extLst>
        </xdr:cNvPr>
        <xdr:cNvSpPr txBox="1"/>
      </xdr:nvSpPr>
      <xdr:spPr>
        <a:xfrm>
          <a:off x="14414500" y="1354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71120</xdr:rowOff>
    </xdr:from>
    <xdr:to>
      <xdr:col>81</xdr:col>
      <xdr:colOff>101600</xdr:colOff>
      <xdr:row>82</xdr:row>
      <xdr:rowOff>1270</xdr:rowOff>
    </xdr:to>
    <xdr:sp macro="" textlink="">
      <xdr:nvSpPr>
        <xdr:cNvPr id="661" name="楕円 660">
          <a:extLst>
            <a:ext uri="{FF2B5EF4-FFF2-40B4-BE49-F238E27FC236}">
              <a16:creationId xmlns:a16="http://schemas.microsoft.com/office/drawing/2014/main" id="{D1C31F30-6F34-4B93-9C84-84D179D67451}"/>
            </a:ext>
          </a:extLst>
        </xdr:cNvPr>
        <xdr:cNvSpPr/>
      </xdr:nvSpPr>
      <xdr:spPr>
        <a:xfrm>
          <a:off x="13578840" y="13649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121920</xdr:rowOff>
    </xdr:from>
    <xdr:to>
      <xdr:col>85</xdr:col>
      <xdr:colOff>127000</xdr:colOff>
      <xdr:row>81</xdr:row>
      <xdr:rowOff>158114</xdr:rowOff>
    </xdr:to>
    <xdr:cxnSp macro="">
      <xdr:nvCxnSpPr>
        <xdr:cNvPr id="662" name="直線コネクタ 661">
          <a:extLst>
            <a:ext uri="{FF2B5EF4-FFF2-40B4-BE49-F238E27FC236}">
              <a16:creationId xmlns:a16="http://schemas.microsoft.com/office/drawing/2014/main" id="{576BDFB6-F195-4136-8451-C2AF02F91818}"/>
            </a:ext>
          </a:extLst>
        </xdr:cNvPr>
        <xdr:cNvCxnSpPr/>
      </xdr:nvCxnSpPr>
      <xdr:spPr>
        <a:xfrm>
          <a:off x="13629640" y="13700760"/>
          <a:ext cx="74676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63" name="楕円 662">
          <a:extLst>
            <a:ext uri="{FF2B5EF4-FFF2-40B4-BE49-F238E27FC236}">
              <a16:creationId xmlns:a16="http://schemas.microsoft.com/office/drawing/2014/main" id="{D2012CD5-20C6-4E8A-9ADA-C898BCA76932}"/>
            </a:ext>
          </a:extLst>
        </xdr:cNvPr>
        <xdr:cNvSpPr/>
      </xdr:nvSpPr>
      <xdr:spPr>
        <a:xfrm>
          <a:off x="12804140" y="13701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121920</xdr:rowOff>
    </xdr:from>
    <xdr:to>
      <xdr:col>81</xdr:col>
      <xdr:colOff>50800</xdr:colOff>
      <xdr:row>82</xdr:row>
      <xdr:rowOff>1905</xdr:rowOff>
    </xdr:to>
    <xdr:cxnSp macro="">
      <xdr:nvCxnSpPr>
        <xdr:cNvPr id="664" name="直線コネクタ 663">
          <a:extLst>
            <a:ext uri="{FF2B5EF4-FFF2-40B4-BE49-F238E27FC236}">
              <a16:creationId xmlns:a16="http://schemas.microsoft.com/office/drawing/2014/main" id="{FCE0FC2B-75EC-47C6-A4AD-7A6376168135}"/>
            </a:ext>
          </a:extLst>
        </xdr:cNvPr>
        <xdr:cNvCxnSpPr/>
      </xdr:nvCxnSpPr>
      <xdr:spPr>
        <a:xfrm flipV="1">
          <a:off x="12854940" y="13700760"/>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162561</xdr:rowOff>
    </xdr:from>
    <xdr:to>
      <xdr:col>72</xdr:col>
      <xdr:colOff>38100</xdr:colOff>
      <xdr:row>82</xdr:row>
      <xdr:rowOff>92711</xdr:rowOff>
    </xdr:to>
    <xdr:sp macro="" textlink="">
      <xdr:nvSpPr>
        <xdr:cNvPr id="665" name="楕円 664">
          <a:extLst>
            <a:ext uri="{FF2B5EF4-FFF2-40B4-BE49-F238E27FC236}">
              <a16:creationId xmlns:a16="http://schemas.microsoft.com/office/drawing/2014/main" id="{88309E31-77C2-448E-AF43-761F73A2838F}"/>
            </a:ext>
          </a:extLst>
        </xdr:cNvPr>
        <xdr:cNvSpPr/>
      </xdr:nvSpPr>
      <xdr:spPr>
        <a:xfrm>
          <a:off x="12029440" y="137414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1905</xdr:rowOff>
    </xdr:from>
    <xdr:to>
      <xdr:col>76</xdr:col>
      <xdr:colOff>114300</xdr:colOff>
      <xdr:row>82</xdr:row>
      <xdr:rowOff>41911</xdr:rowOff>
    </xdr:to>
    <xdr:cxnSp macro="">
      <xdr:nvCxnSpPr>
        <xdr:cNvPr id="666" name="直線コネクタ 665">
          <a:extLst>
            <a:ext uri="{FF2B5EF4-FFF2-40B4-BE49-F238E27FC236}">
              <a16:creationId xmlns:a16="http://schemas.microsoft.com/office/drawing/2014/main" id="{23D716F8-3613-416C-BB1D-42733CFFFF0E}"/>
            </a:ext>
          </a:extLst>
        </xdr:cNvPr>
        <xdr:cNvCxnSpPr/>
      </xdr:nvCxnSpPr>
      <xdr:spPr>
        <a:xfrm flipV="1">
          <a:off x="12072620" y="13748385"/>
          <a:ext cx="78232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128270</xdr:rowOff>
    </xdr:from>
    <xdr:to>
      <xdr:col>67</xdr:col>
      <xdr:colOff>101600</xdr:colOff>
      <xdr:row>84</xdr:row>
      <xdr:rowOff>58420</xdr:rowOff>
    </xdr:to>
    <xdr:sp macro="" textlink="">
      <xdr:nvSpPr>
        <xdr:cNvPr id="667" name="楕円 666">
          <a:extLst>
            <a:ext uri="{FF2B5EF4-FFF2-40B4-BE49-F238E27FC236}">
              <a16:creationId xmlns:a16="http://schemas.microsoft.com/office/drawing/2014/main" id="{9AB7914F-E2E8-446F-A355-DA8548D50B90}"/>
            </a:ext>
          </a:extLst>
        </xdr:cNvPr>
        <xdr:cNvSpPr/>
      </xdr:nvSpPr>
      <xdr:spPr>
        <a:xfrm>
          <a:off x="11231880" y="14042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41911</xdr:rowOff>
    </xdr:from>
    <xdr:to>
      <xdr:col>71</xdr:col>
      <xdr:colOff>177800</xdr:colOff>
      <xdr:row>84</xdr:row>
      <xdr:rowOff>7620</xdr:rowOff>
    </xdr:to>
    <xdr:cxnSp macro="">
      <xdr:nvCxnSpPr>
        <xdr:cNvPr id="668" name="直線コネクタ 667">
          <a:extLst>
            <a:ext uri="{FF2B5EF4-FFF2-40B4-BE49-F238E27FC236}">
              <a16:creationId xmlns:a16="http://schemas.microsoft.com/office/drawing/2014/main" id="{6CB7A452-BE7B-460B-BB31-90C5FD71450D}"/>
            </a:ext>
          </a:extLst>
        </xdr:cNvPr>
        <xdr:cNvCxnSpPr/>
      </xdr:nvCxnSpPr>
      <xdr:spPr>
        <a:xfrm flipV="1">
          <a:off x="11282680" y="13788391"/>
          <a:ext cx="789940" cy="30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669" name="n_1aveValue【消防施設】&#10;有形固定資産減価償却率">
          <a:extLst>
            <a:ext uri="{FF2B5EF4-FFF2-40B4-BE49-F238E27FC236}">
              <a16:creationId xmlns:a16="http://schemas.microsoft.com/office/drawing/2014/main" id="{B018FE76-F828-48C5-905B-A6365A8C638F}"/>
            </a:ext>
          </a:extLst>
        </xdr:cNvPr>
        <xdr:cNvSpPr txBox="1"/>
      </xdr:nvSpPr>
      <xdr:spPr>
        <a:xfrm>
          <a:off x="13437244" y="13841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670" name="n_2aveValue【消防施設】&#10;有形固定資産減価償却率">
          <a:extLst>
            <a:ext uri="{FF2B5EF4-FFF2-40B4-BE49-F238E27FC236}">
              <a16:creationId xmlns:a16="http://schemas.microsoft.com/office/drawing/2014/main" id="{F061F18B-1EFF-42C4-BCF6-2831B72F04DE}"/>
            </a:ext>
          </a:extLst>
        </xdr:cNvPr>
        <xdr:cNvSpPr txBox="1"/>
      </xdr:nvSpPr>
      <xdr:spPr>
        <a:xfrm>
          <a:off x="12675244" y="1379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671" name="n_3aveValue【消防施設】&#10;有形固定資産減価償却率">
          <a:extLst>
            <a:ext uri="{FF2B5EF4-FFF2-40B4-BE49-F238E27FC236}">
              <a16:creationId xmlns:a16="http://schemas.microsoft.com/office/drawing/2014/main" id="{81C8BE25-9943-4084-A8B3-C831A00055A0}"/>
            </a:ext>
          </a:extLst>
        </xdr:cNvPr>
        <xdr:cNvSpPr txBox="1"/>
      </xdr:nvSpPr>
      <xdr:spPr>
        <a:xfrm>
          <a:off x="11900544" y="1349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672" name="n_4aveValue【消防施設】&#10;有形固定資産減価償却率">
          <a:extLst>
            <a:ext uri="{FF2B5EF4-FFF2-40B4-BE49-F238E27FC236}">
              <a16:creationId xmlns:a16="http://schemas.microsoft.com/office/drawing/2014/main" id="{CFBC99C1-F956-424D-BE07-BA7C5B11F79D}"/>
            </a:ext>
          </a:extLst>
        </xdr:cNvPr>
        <xdr:cNvSpPr txBox="1"/>
      </xdr:nvSpPr>
      <xdr:spPr>
        <a:xfrm>
          <a:off x="1110298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17797</xdr:rowOff>
    </xdr:from>
    <xdr:ext cx="405111" cy="259045"/>
    <xdr:sp macro="" textlink="">
      <xdr:nvSpPr>
        <xdr:cNvPr id="673" name="n_1mainValue【消防施設】&#10;有形固定資産減価償却率">
          <a:extLst>
            <a:ext uri="{FF2B5EF4-FFF2-40B4-BE49-F238E27FC236}">
              <a16:creationId xmlns:a16="http://schemas.microsoft.com/office/drawing/2014/main" id="{D9DFE035-82CA-4AEF-AEFD-C160BE1908B7}"/>
            </a:ext>
          </a:extLst>
        </xdr:cNvPr>
        <xdr:cNvSpPr txBox="1"/>
      </xdr:nvSpPr>
      <xdr:spPr>
        <a:xfrm>
          <a:off x="13437244" y="1342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674" name="n_2mainValue【消防施設】&#10;有形固定資産減価償却率">
          <a:extLst>
            <a:ext uri="{FF2B5EF4-FFF2-40B4-BE49-F238E27FC236}">
              <a16:creationId xmlns:a16="http://schemas.microsoft.com/office/drawing/2014/main" id="{347BBF65-9AD6-4B59-9837-AABB4306B4BC}"/>
            </a:ext>
          </a:extLst>
        </xdr:cNvPr>
        <xdr:cNvSpPr txBox="1"/>
      </xdr:nvSpPr>
      <xdr:spPr>
        <a:xfrm>
          <a:off x="126752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83838</xdr:rowOff>
    </xdr:from>
    <xdr:ext cx="405111" cy="259045"/>
    <xdr:sp macro="" textlink="">
      <xdr:nvSpPr>
        <xdr:cNvPr id="675" name="n_3mainValue【消防施設】&#10;有形固定資産減価償却率">
          <a:extLst>
            <a:ext uri="{FF2B5EF4-FFF2-40B4-BE49-F238E27FC236}">
              <a16:creationId xmlns:a16="http://schemas.microsoft.com/office/drawing/2014/main" id="{E9BA2664-EBF3-40BB-9E13-5A27838689D0}"/>
            </a:ext>
          </a:extLst>
        </xdr:cNvPr>
        <xdr:cNvSpPr txBox="1"/>
      </xdr:nvSpPr>
      <xdr:spPr>
        <a:xfrm>
          <a:off x="11900544" y="1383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49547</xdr:rowOff>
    </xdr:from>
    <xdr:ext cx="405111" cy="259045"/>
    <xdr:sp macro="" textlink="">
      <xdr:nvSpPr>
        <xdr:cNvPr id="676" name="n_4mainValue【消防施設】&#10;有形固定資産減価償却率">
          <a:extLst>
            <a:ext uri="{FF2B5EF4-FFF2-40B4-BE49-F238E27FC236}">
              <a16:creationId xmlns:a16="http://schemas.microsoft.com/office/drawing/2014/main" id="{32250C19-F44C-4CEA-A946-786D4072921A}"/>
            </a:ext>
          </a:extLst>
        </xdr:cNvPr>
        <xdr:cNvSpPr txBox="1"/>
      </xdr:nvSpPr>
      <xdr:spPr>
        <a:xfrm>
          <a:off x="1110298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E53ECBF2-EBC6-405C-9A8B-2678766CD90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DAAAB7B0-5758-4C14-8DBA-EAFCCD5086B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0457ABAA-8548-4FB4-9E94-0AD9B6FD05E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858A624D-000D-449C-BF88-5E4CA4C27D5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EE64C03C-F383-4F6C-8AE7-E83C0623BAB9}"/>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19A0E8BC-19F4-4449-A570-556377FC774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722BD5B5-14CD-4C0B-9D54-2C0B975B10E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F28D65AB-2085-469B-BB2E-58113361586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7FC51B4B-6146-4837-B1FC-2FAD4C9A617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EF49A320-D342-43E6-9A61-9FAE5F1CDC4E}"/>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7" name="直線コネクタ 686">
          <a:extLst>
            <a:ext uri="{FF2B5EF4-FFF2-40B4-BE49-F238E27FC236}">
              <a16:creationId xmlns:a16="http://schemas.microsoft.com/office/drawing/2014/main" id="{A61CD14E-1B33-42CD-A70A-4DC13D9D3957}"/>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8" name="テキスト ボックス 687">
          <a:extLst>
            <a:ext uri="{FF2B5EF4-FFF2-40B4-BE49-F238E27FC236}">
              <a16:creationId xmlns:a16="http://schemas.microsoft.com/office/drawing/2014/main" id="{CA96FABB-68C1-4C04-B275-4EFBB1DC1848}"/>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9" name="直線コネクタ 688">
          <a:extLst>
            <a:ext uri="{FF2B5EF4-FFF2-40B4-BE49-F238E27FC236}">
              <a16:creationId xmlns:a16="http://schemas.microsoft.com/office/drawing/2014/main" id="{C1A6820A-774C-4627-9CB3-9C92FBA16083}"/>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0" name="テキスト ボックス 689">
          <a:extLst>
            <a:ext uri="{FF2B5EF4-FFF2-40B4-BE49-F238E27FC236}">
              <a16:creationId xmlns:a16="http://schemas.microsoft.com/office/drawing/2014/main" id="{5B13A28A-1798-42B7-86AC-452030DEF6A5}"/>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1" name="直線コネクタ 690">
          <a:extLst>
            <a:ext uri="{FF2B5EF4-FFF2-40B4-BE49-F238E27FC236}">
              <a16:creationId xmlns:a16="http://schemas.microsoft.com/office/drawing/2014/main" id="{3CC15FFB-F4D0-41B0-9C82-AACC1568E7AB}"/>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2" name="テキスト ボックス 691">
          <a:extLst>
            <a:ext uri="{FF2B5EF4-FFF2-40B4-BE49-F238E27FC236}">
              <a16:creationId xmlns:a16="http://schemas.microsoft.com/office/drawing/2014/main" id="{5BA6F6D5-636C-4CB2-8BDC-C047DC4110FC}"/>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3" name="直線コネクタ 692">
          <a:extLst>
            <a:ext uri="{FF2B5EF4-FFF2-40B4-BE49-F238E27FC236}">
              <a16:creationId xmlns:a16="http://schemas.microsoft.com/office/drawing/2014/main" id="{DD2E06C8-33F8-4FC6-815C-41F98034792C}"/>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4" name="テキスト ボックス 693">
          <a:extLst>
            <a:ext uri="{FF2B5EF4-FFF2-40B4-BE49-F238E27FC236}">
              <a16:creationId xmlns:a16="http://schemas.microsoft.com/office/drawing/2014/main" id="{3D8661C7-15C7-4BDC-B825-A9BA04ECF50F}"/>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5" name="直線コネクタ 694">
          <a:extLst>
            <a:ext uri="{FF2B5EF4-FFF2-40B4-BE49-F238E27FC236}">
              <a16:creationId xmlns:a16="http://schemas.microsoft.com/office/drawing/2014/main" id="{9A524AE5-B343-4941-95C3-7A3C2AF96EB0}"/>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6" name="テキスト ボックス 695">
          <a:extLst>
            <a:ext uri="{FF2B5EF4-FFF2-40B4-BE49-F238E27FC236}">
              <a16:creationId xmlns:a16="http://schemas.microsoft.com/office/drawing/2014/main" id="{B416B5A7-D3F4-4FA0-BE9F-82B3DCC9A753}"/>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7" name="直線コネクタ 696">
          <a:extLst>
            <a:ext uri="{FF2B5EF4-FFF2-40B4-BE49-F238E27FC236}">
              <a16:creationId xmlns:a16="http://schemas.microsoft.com/office/drawing/2014/main" id="{82FF4786-5B0E-43F7-92DB-4738EABA2BBE}"/>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8" name="テキスト ボックス 697">
          <a:extLst>
            <a:ext uri="{FF2B5EF4-FFF2-40B4-BE49-F238E27FC236}">
              <a16:creationId xmlns:a16="http://schemas.microsoft.com/office/drawing/2014/main" id="{ACD497CF-71A8-4B42-B212-668656A893C1}"/>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64628098-6804-41E1-A43B-2442563582B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84A95177-F5CF-4C88-BA01-FACA22A0CA3E}"/>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消防施設】&#10;一人当たり面積グラフ枠">
          <a:extLst>
            <a:ext uri="{FF2B5EF4-FFF2-40B4-BE49-F238E27FC236}">
              <a16:creationId xmlns:a16="http://schemas.microsoft.com/office/drawing/2014/main" id="{8AF490D2-9CCB-46DD-A198-BF79730DD47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702" name="直線コネクタ 701">
          <a:extLst>
            <a:ext uri="{FF2B5EF4-FFF2-40B4-BE49-F238E27FC236}">
              <a16:creationId xmlns:a16="http://schemas.microsoft.com/office/drawing/2014/main" id="{F4DD6D0F-7867-42CD-910E-AF4E4C4C157F}"/>
            </a:ext>
          </a:extLst>
        </xdr:cNvPr>
        <xdr:cNvCxnSpPr/>
      </xdr:nvCxnSpPr>
      <xdr:spPr>
        <a:xfrm flipV="1">
          <a:off x="19509104" y="13200562"/>
          <a:ext cx="0" cy="137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703" name="【消防施設】&#10;一人当たり面積最小値テキスト">
          <a:extLst>
            <a:ext uri="{FF2B5EF4-FFF2-40B4-BE49-F238E27FC236}">
              <a16:creationId xmlns:a16="http://schemas.microsoft.com/office/drawing/2014/main" id="{70BAC461-BF11-4597-B695-384A9EF3F799}"/>
            </a:ext>
          </a:extLst>
        </xdr:cNvPr>
        <xdr:cNvSpPr txBox="1"/>
      </xdr:nvSpPr>
      <xdr:spPr>
        <a:xfrm>
          <a:off x="19547840" y="1457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704" name="直線コネクタ 703">
          <a:extLst>
            <a:ext uri="{FF2B5EF4-FFF2-40B4-BE49-F238E27FC236}">
              <a16:creationId xmlns:a16="http://schemas.microsoft.com/office/drawing/2014/main" id="{331256B6-E503-4199-B2A1-17E6C8DB8C6A}"/>
            </a:ext>
          </a:extLst>
        </xdr:cNvPr>
        <xdr:cNvCxnSpPr/>
      </xdr:nvCxnSpPr>
      <xdr:spPr>
        <a:xfrm>
          <a:off x="19443700" y="145727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705" name="【消防施設】&#10;一人当たり面積最大値テキスト">
          <a:extLst>
            <a:ext uri="{FF2B5EF4-FFF2-40B4-BE49-F238E27FC236}">
              <a16:creationId xmlns:a16="http://schemas.microsoft.com/office/drawing/2014/main" id="{F0653E48-0865-4DF9-9763-CF8D1DFAE1EE}"/>
            </a:ext>
          </a:extLst>
        </xdr:cNvPr>
        <xdr:cNvSpPr txBox="1"/>
      </xdr:nvSpPr>
      <xdr:spPr>
        <a:xfrm>
          <a:off x="19547840" y="12979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706" name="直線コネクタ 705">
          <a:extLst>
            <a:ext uri="{FF2B5EF4-FFF2-40B4-BE49-F238E27FC236}">
              <a16:creationId xmlns:a16="http://schemas.microsoft.com/office/drawing/2014/main" id="{AC593615-610A-489E-9369-85D3AB31861C}"/>
            </a:ext>
          </a:extLst>
        </xdr:cNvPr>
        <xdr:cNvCxnSpPr/>
      </xdr:nvCxnSpPr>
      <xdr:spPr>
        <a:xfrm>
          <a:off x="19443700" y="132005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707" name="【消防施設】&#10;一人当たり面積平均値テキスト">
          <a:extLst>
            <a:ext uri="{FF2B5EF4-FFF2-40B4-BE49-F238E27FC236}">
              <a16:creationId xmlns:a16="http://schemas.microsoft.com/office/drawing/2014/main" id="{5D659C40-93DB-40F5-88A5-670F49970C91}"/>
            </a:ext>
          </a:extLst>
        </xdr:cNvPr>
        <xdr:cNvSpPr txBox="1"/>
      </xdr:nvSpPr>
      <xdr:spPr>
        <a:xfrm>
          <a:off x="19547840" y="14121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708" name="フローチャート: 判断 707">
          <a:extLst>
            <a:ext uri="{FF2B5EF4-FFF2-40B4-BE49-F238E27FC236}">
              <a16:creationId xmlns:a16="http://schemas.microsoft.com/office/drawing/2014/main" id="{14476634-C9AE-41E4-88C3-85837D88ECB8}"/>
            </a:ext>
          </a:extLst>
        </xdr:cNvPr>
        <xdr:cNvSpPr/>
      </xdr:nvSpPr>
      <xdr:spPr>
        <a:xfrm>
          <a:off x="19458940" y="14266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709" name="フローチャート: 判断 708">
          <a:extLst>
            <a:ext uri="{FF2B5EF4-FFF2-40B4-BE49-F238E27FC236}">
              <a16:creationId xmlns:a16="http://schemas.microsoft.com/office/drawing/2014/main" id="{501892CC-A29F-47F5-8946-1F9319E8AA0A}"/>
            </a:ext>
          </a:extLst>
        </xdr:cNvPr>
        <xdr:cNvSpPr/>
      </xdr:nvSpPr>
      <xdr:spPr>
        <a:xfrm>
          <a:off x="18735040" y="142889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710" name="フローチャート: 判断 709">
          <a:extLst>
            <a:ext uri="{FF2B5EF4-FFF2-40B4-BE49-F238E27FC236}">
              <a16:creationId xmlns:a16="http://schemas.microsoft.com/office/drawing/2014/main" id="{363019AD-0689-4351-8CAB-A35D5AEBCB4C}"/>
            </a:ext>
          </a:extLst>
        </xdr:cNvPr>
        <xdr:cNvSpPr/>
      </xdr:nvSpPr>
      <xdr:spPr>
        <a:xfrm>
          <a:off x="17937480" y="14302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711" name="フローチャート: 判断 710">
          <a:extLst>
            <a:ext uri="{FF2B5EF4-FFF2-40B4-BE49-F238E27FC236}">
              <a16:creationId xmlns:a16="http://schemas.microsoft.com/office/drawing/2014/main" id="{D444AF60-9ECF-465F-8D31-27A60B6F8C7E}"/>
            </a:ext>
          </a:extLst>
        </xdr:cNvPr>
        <xdr:cNvSpPr/>
      </xdr:nvSpPr>
      <xdr:spPr>
        <a:xfrm>
          <a:off x="17162780" y="14311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712" name="フローチャート: 判断 711">
          <a:extLst>
            <a:ext uri="{FF2B5EF4-FFF2-40B4-BE49-F238E27FC236}">
              <a16:creationId xmlns:a16="http://schemas.microsoft.com/office/drawing/2014/main" id="{2D1D19A7-BCED-44FD-993F-1F239E748551}"/>
            </a:ext>
          </a:extLst>
        </xdr:cNvPr>
        <xdr:cNvSpPr/>
      </xdr:nvSpPr>
      <xdr:spPr>
        <a:xfrm>
          <a:off x="16388080" y="142840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DDEB49D8-56FD-4432-9B34-338106586CC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7DBB175C-EE53-4932-B816-6B2CB39B414D}"/>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525B42C3-4D31-4EAF-B00A-4F6564CAD1C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5B7AC54F-6790-4E54-88B6-602D3DBBB29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33035227-4A46-415D-8869-CDE46A378F97}"/>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111398</xdr:rowOff>
    </xdr:from>
    <xdr:to>
      <xdr:col>116</xdr:col>
      <xdr:colOff>114300</xdr:colOff>
      <xdr:row>86</xdr:row>
      <xdr:rowOff>41548</xdr:rowOff>
    </xdr:to>
    <xdr:sp macro="" textlink="">
      <xdr:nvSpPr>
        <xdr:cNvPr id="718" name="楕円 717">
          <a:extLst>
            <a:ext uri="{FF2B5EF4-FFF2-40B4-BE49-F238E27FC236}">
              <a16:creationId xmlns:a16="http://schemas.microsoft.com/office/drawing/2014/main" id="{1C1F0538-78D4-4157-B948-FDA62AC3FF4C}"/>
            </a:ext>
          </a:extLst>
        </xdr:cNvPr>
        <xdr:cNvSpPr/>
      </xdr:nvSpPr>
      <xdr:spPr>
        <a:xfrm>
          <a:off x="19458940" y="143607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89825</xdr:rowOff>
    </xdr:from>
    <xdr:ext cx="469744" cy="259045"/>
    <xdr:sp macro="" textlink="">
      <xdr:nvSpPr>
        <xdr:cNvPr id="719" name="【消防施設】&#10;一人当たり面積該当値テキスト">
          <a:extLst>
            <a:ext uri="{FF2B5EF4-FFF2-40B4-BE49-F238E27FC236}">
              <a16:creationId xmlns:a16="http://schemas.microsoft.com/office/drawing/2014/main" id="{889050C2-A39B-43A6-9FEB-0973AEBB604D}"/>
            </a:ext>
          </a:extLst>
        </xdr:cNvPr>
        <xdr:cNvSpPr txBox="1"/>
      </xdr:nvSpPr>
      <xdr:spPr>
        <a:xfrm>
          <a:off x="19547840" y="1433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111398</xdr:rowOff>
    </xdr:from>
    <xdr:to>
      <xdr:col>112</xdr:col>
      <xdr:colOff>38100</xdr:colOff>
      <xdr:row>86</xdr:row>
      <xdr:rowOff>41548</xdr:rowOff>
    </xdr:to>
    <xdr:sp macro="" textlink="">
      <xdr:nvSpPr>
        <xdr:cNvPr id="720" name="楕円 719">
          <a:extLst>
            <a:ext uri="{FF2B5EF4-FFF2-40B4-BE49-F238E27FC236}">
              <a16:creationId xmlns:a16="http://schemas.microsoft.com/office/drawing/2014/main" id="{DA207F76-0F75-45A4-A8E8-ACB40D4931A9}"/>
            </a:ext>
          </a:extLst>
        </xdr:cNvPr>
        <xdr:cNvSpPr/>
      </xdr:nvSpPr>
      <xdr:spPr>
        <a:xfrm>
          <a:off x="18735040" y="143607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162198</xdr:rowOff>
    </xdr:from>
    <xdr:to>
      <xdr:col>116</xdr:col>
      <xdr:colOff>63500</xdr:colOff>
      <xdr:row>85</xdr:row>
      <xdr:rowOff>162198</xdr:rowOff>
    </xdr:to>
    <xdr:cxnSp macro="">
      <xdr:nvCxnSpPr>
        <xdr:cNvPr id="721" name="直線コネクタ 720">
          <a:extLst>
            <a:ext uri="{FF2B5EF4-FFF2-40B4-BE49-F238E27FC236}">
              <a16:creationId xmlns:a16="http://schemas.microsoft.com/office/drawing/2014/main" id="{3B444364-DC79-4CE4-9607-0CE54DA00507}"/>
            </a:ext>
          </a:extLst>
        </xdr:cNvPr>
        <xdr:cNvCxnSpPr/>
      </xdr:nvCxnSpPr>
      <xdr:spPr>
        <a:xfrm>
          <a:off x="18778220" y="1441159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127726</xdr:rowOff>
    </xdr:from>
    <xdr:to>
      <xdr:col>107</xdr:col>
      <xdr:colOff>101600</xdr:colOff>
      <xdr:row>86</xdr:row>
      <xdr:rowOff>57876</xdr:rowOff>
    </xdr:to>
    <xdr:sp macro="" textlink="">
      <xdr:nvSpPr>
        <xdr:cNvPr id="722" name="楕円 721">
          <a:extLst>
            <a:ext uri="{FF2B5EF4-FFF2-40B4-BE49-F238E27FC236}">
              <a16:creationId xmlns:a16="http://schemas.microsoft.com/office/drawing/2014/main" id="{61B30961-94BC-48A9-9079-79D692470668}"/>
            </a:ext>
          </a:extLst>
        </xdr:cNvPr>
        <xdr:cNvSpPr/>
      </xdr:nvSpPr>
      <xdr:spPr>
        <a:xfrm>
          <a:off x="17937480" y="143771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162198</xdr:rowOff>
    </xdr:from>
    <xdr:to>
      <xdr:col>111</xdr:col>
      <xdr:colOff>177800</xdr:colOff>
      <xdr:row>86</xdr:row>
      <xdr:rowOff>7076</xdr:rowOff>
    </xdr:to>
    <xdr:cxnSp macro="">
      <xdr:nvCxnSpPr>
        <xdr:cNvPr id="723" name="直線コネクタ 722">
          <a:extLst>
            <a:ext uri="{FF2B5EF4-FFF2-40B4-BE49-F238E27FC236}">
              <a16:creationId xmlns:a16="http://schemas.microsoft.com/office/drawing/2014/main" id="{6EE4533D-1EED-4B96-AF46-0937A99CB717}"/>
            </a:ext>
          </a:extLst>
        </xdr:cNvPr>
        <xdr:cNvCxnSpPr/>
      </xdr:nvCxnSpPr>
      <xdr:spPr>
        <a:xfrm flipV="1">
          <a:off x="17988280" y="14411598"/>
          <a:ext cx="789940" cy="1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139156</xdr:rowOff>
    </xdr:from>
    <xdr:to>
      <xdr:col>102</xdr:col>
      <xdr:colOff>165100</xdr:colOff>
      <xdr:row>86</xdr:row>
      <xdr:rowOff>69306</xdr:rowOff>
    </xdr:to>
    <xdr:sp macro="" textlink="">
      <xdr:nvSpPr>
        <xdr:cNvPr id="724" name="楕円 723">
          <a:extLst>
            <a:ext uri="{FF2B5EF4-FFF2-40B4-BE49-F238E27FC236}">
              <a16:creationId xmlns:a16="http://schemas.microsoft.com/office/drawing/2014/main" id="{8B17267C-43D2-4C4D-A7C6-1BF289F61AE4}"/>
            </a:ext>
          </a:extLst>
        </xdr:cNvPr>
        <xdr:cNvSpPr/>
      </xdr:nvSpPr>
      <xdr:spPr>
        <a:xfrm>
          <a:off x="17162780" y="143885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7076</xdr:rowOff>
    </xdr:from>
    <xdr:to>
      <xdr:col>107</xdr:col>
      <xdr:colOff>50800</xdr:colOff>
      <xdr:row>86</xdr:row>
      <xdr:rowOff>18506</xdr:rowOff>
    </xdr:to>
    <xdr:cxnSp macro="">
      <xdr:nvCxnSpPr>
        <xdr:cNvPr id="725" name="直線コネクタ 724">
          <a:extLst>
            <a:ext uri="{FF2B5EF4-FFF2-40B4-BE49-F238E27FC236}">
              <a16:creationId xmlns:a16="http://schemas.microsoft.com/office/drawing/2014/main" id="{4FC4EB63-A15A-4AB3-A2A8-CB495F7D8CDF}"/>
            </a:ext>
          </a:extLst>
        </xdr:cNvPr>
        <xdr:cNvCxnSpPr/>
      </xdr:nvCxnSpPr>
      <xdr:spPr>
        <a:xfrm flipV="1">
          <a:off x="17213580" y="14424116"/>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142421</xdr:rowOff>
    </xdr:from>
    <xdr:to>
      <xdr:col>98</xdr:col>
      <xdr:colOff>38100</xdr:colOff>
      <xdr:row>86</xdr:row>
      <xdr:rowOff>72571</xdr:rowOff>
    </xdr:to>
    <xdr:sp macro="" textlink="">
      <xdr:nvSpPr>
        <xdr:cNvPr id="726" name="楕円 725">
          <a:extLst>
            <a:ext uri="{FF2B5EF4-FFF2-40B4-BE49-F238E27FC236}">
              <a16:creationId xmlns:a16="http://schemas.microsoft.com/office/drawing/2014/main" id="{0719B0E6-9647-4BCD-86B8-DF429146FD1E}"/>
            </a:ext>
          </a:extLst>
        </xdr:cNvPr>
        <xdr:cNvSpPr/>
      </xdr:nvSpPr>
      <xdr:spPr>
        <a:xfrm>
          <a:off x="16388080" y="143918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18506</xdr:rowOff>
    </xdr:from>
    <xdr:to>
      <xdr:col>102</xdr:col>
      <xdr:colOff>114300</xdr:colOff>
      <xdr:row>86</xdr:row>
      <xdr:rowOff>21771</xdr:rowOff>
    </xdr:to>
    <xdr:cxnSp macro="">
      <xdr:nvCxnSpPr>
        <xdr:cNvPr id="727" name="直線コネクタ 726">
          <a:extLst>
            <a:ext uri="{FF2B5EF4-FFF2-40B4-BE49-F238E27FC236}">
              <a16:creationId xmlns:a16="http://schemas.microsoft.com/office/drawing/2014/main" id="{4BBFB81F-EF66-4581-980B-5BD4274F0704}"/>
            </a:ext>
          </a:extLst>
        </xdr:cNvPr>
        <xdr:cNvCxnSpPr/>
      </xdr:nvCxnSpPr>
      <xdr:spPr>
        <a:xfrm flipV="1">
          <a:off x="16431260" y="14435546"/>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728" name="n_1aveValue【消防施設】&#10;一人当たり面積">
          <a:extLst>
            <a:ext uri="{FF2B5EF4-FFF2-40B4-BE49-F238E27FC236}">
              <a16:creationId xmlns:a16="http://schemas.microsoft.com/office/drawing/2014/main" id="{72C02317-6486-44FB-B5EF-B737B7121012}"/>
            </a:ext>
          </a:extLst>
        </xdr:cNvPr>
        <xdr:cNvSpPr txBox="1"/>
      </xdr:nvSpPr>
      <xdr:spPr>
        <a:xfrm>
          <a:off x="185611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729" name="n_2aveValue【消防施設】&#10;一人当たり面積">
          <a:extLst>
            <a:ext uri="{FF2B5EF4-FFF2-40B4-BE49-F238E27FC236}">
              <a16:creationId xmlns:a16="http://schemas.microsoft.com/office/drawing/2014/main" id="{B7178D6D-FFDA-4F4F-824E-EF03BC35E28F}"/>
            </a:ext>
          </a:extLst>
        </xdr:cNvPr>
        <xdr:cNvSpPr txBox="1"/>
      </xdr:nvSpPr>
      <xdr:spPr>
        <a:xfrm>
          <a:off x="17776267" y="1408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730" name="n_3aveValue【消防施設】&#10;一人当たり面積">
          <a:extLst>
            <a:ext uri="{FF2B5EF4-FFF2-40B4-BE49-F238E27FC236}">
              <a16:creationId xmlns:a16="http://schemas.microsoft.com/office/drawing/2014/main" id="{D0F033F6-7396-4BEE-93E3-B08B40844461}"/>
            </a:ext>
          </a:extLst>
        </xdr:cNvPr>
        <xdr:cNvSpPr txBox="1"/>
      </xdr:nvSpPr>
      <xdr:spPr>
        <a:xfrm>
          <a:off x="17001567" y="14090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731" name="n_4aveValue【消防施設】&#10;一人当たり面積">
          <a:extLst>
            <a:ext uri="{FF2B5EF4-FFF2-40B4-BE49-F238E27FC236}">
              <a16:creationId xmlns:a16="http://schemas.microsoft.com/office/drawing/2014/main" id="{1E00CEA7-01DE-467A-8D44-1B0B83975AEF}"/>
            </a:ext>
          </a:extLst>
        </xdr:cNvPr>
        <xdr:cNvSpPr txBox="1"/>
      </xdr:nvSpPr>
      <xdr:spPr>
        <a:xfrm>
          <a:off x="16226867" y="1406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32675</xdr:rowOff>
    </xdr:from>
    <xdr:ext cx="469744" cy="259045"/>
    <xdr:sp macro="" textlink="">
      <xdr:nvSpPr>
        <xdr:cNvPr id="732" name="n_1mainValue【消防施設】&#10;一人当たり面積">
          <a:extLst>
            <a:ext uri="{FF2B5EF4-FFF2-40B4-BE49-F238E27FC236}">
              <a16:creationId xmlns:a16="http://schemas.microsoft.com/office/drawing/2014/main" id="{DDA6FE79-BA50-4E81-A264-F489F719CDB7}"/>
            </a:ext>
          </a:extLst>
        </xdr:cNvPr>
        <xdr:cNvSpPr txBox="1"/>
      </xdr:nvSpPr>
      <xdr:spPr>
        <a:xfrm>
          <a:off x="18561127" y="1444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49003</xdr:rowOff>
    </xdr:from>
    <xdr:ext cx="469744" cy="259045"/>
    <xdr:sp macro="" textlink="">
      <xdr:nvSpPr>
        <xdr:cNvPr id="733" name="n_2mainValue【消防施設】&#10;一人当たり面積">
          <a:extLst>
            <a:ext uri="{FF2B5EF4-FFF2-40B4-BE49-F238E27FC236}">
              <a16:creationId xmlns:a16="http://schemas.microsoft.com/office/drawing/2014/main" id="{0E737064-D9DB-4B98-BD90-62B977DE15FA}"/>
            </a:ext>
          </a:extLst>
        </xdr:cNvPr>
        <xdr:cNvSpPr txBox="1"/>
      </xdr:nvSpPr>
      <xdr:spPr>
        <a:xfrm>
          <a:off x="17776267" y="14466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60433</xdr:rowOff>
    </xdr:from>
    <xdr:ext cx="469744" cy="259045"/>
    <xdr:sp macro="" textlink="">
      <xdr:nvSpPr>
        <xdr:cNvPr id="734" name="n_3mainValue【消防施設】&#10;一人当たり面積">
          <a:extLst>
            <a:ext uri="{FF2B5EF4-FFF2-40B4-BE49-F238E27FC236}">
              <a16:creationId xmlns:a16="http://schemas.microsoft.com/office/drawing/2014/main" id="{66DB9E15-1B04-42A0-A705-5FE7F63CD83C}"/>
            </a:ext>
          </a:extLst>
        </xdr:cNvPr>
        <xdr:cNvSpPr txBox="1"/>
      </xdr:nvSpPr>
      <xdr:spPr>
        <a:xfrm>
          <a:off x="17001567" y="1447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63698</xdr:rowOff>
    </xdr:from>
    <xdr:ext cx="469744" cy="259045"/>
    <xdr:sp macro="" textlink="">
      <xdr:nvSpPr>
        <xdr:cNvPr id="735" name="n_4mainValue【消防施設】&#10;一人当たり面積">
          <a:extLst>
            <a:ext uri="{FF2B5EF4-FFF2-40B4-BE49-F238E27FC236}">
              <a16:creationId xmlns:a16="http://schemas.microsoft.com/office/drawing/2014/main" id="{9A5427E7-DAEB-4C8B-9F72-40782E284719}"/>
            </a:ext>
          </a:extLst>
        </xdr:cNvPr>
        <xdr:cNvSpPr txBox="1"/>
      </xdr:nvSpPr>
      <xdr:spPr>
        <a:xfrm>
          <a:off x="16226867" y="14480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E5269DA2-7E52-4EDB-92FC-7F7229522FE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6CD318D2-690B-432A-93DE-22E58462D6B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BAC71D00-C713-40B4-B5BC-DBC7558B61F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55FA73FE-CA1C-43A4-B004-0FF6506615D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3B294168-A973-4E3F-875C-274F39FAC83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0B0FEFFF-8C5B-45E2-B726-4B9B27DF775A}"/>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DF1F5301-214B-4B97-8211-BD2B7A69C59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17D16A49-3920-4389-A0C8-0336CCDD1914}"/>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FC01A6F2-BD09-40AF-9845-1F5FF3B9BD12}"/>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90F6606D-A547-4BF9-B9F6-55C32A44ECC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10D49DAC-C41B-47AD-8D69-C7A379F17633}"/>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7" name="直線コネクタ 746">
          <a:extLst>
            <a:ext uri="{FF2B5EF4-FFF2-40B4-BE49-F238E27FC236}">
              <a16:creationId xmlns:a16="http://schemas.microsoft.com/office/drawing/2014/main" id="{7901B46F-ACC6-4EB4-866F-DD0C9BAB36A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8" name="テキスト ボックス 747">
          <a:extLst>
            <a:ext uri="{FF2B5EF4-FFF2-40B4-BE49-F238E27FC236}">
              <a16:creationId xmlns:a16="http://schemas.microsoft.com/office/drawing/2014/main" id="{A3354A54-632C-459C-98CC-A3BF4815CDF6}"/>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9" name="直線コネクタ 748">
          <a:extLst>
            <a:ext uri="{FF2B5EF4-FFF2-40B4-BE49-F238E27FC236}">
              <a16:creationId xmlns:a16="http://schemas.microsoft.com/office/drawing/2014/main" id="{3C303589-5B7C-459B-BEC9-3FCE644F00DE}"/>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0" name="テキスト ボックス 749">
          <a:extLst>
            <a:ext uri="{FF2B5EF4-FFF2-40B4-BE49-F238E27FC236}">
              <a16:creationId xmlns:a16="http://schemas.microsoft.com/office/drawing/2014/main" id="{74967900-F646-4910-B29B-5EFA0C9B0831}"/>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1" name="直線コネクタ 750">
          <a:extLst>
            <a:ext uri="{FF2B5EF4-FFF2-40B4-BE49-F238E27FC236}">
              <a16:creationId xmlns:a16="http://schemas.microsoft.com/office/drawing/2014/main" id="{CA8BED99-6DCD-4E10-919A-A19D277DC0A6}"/>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2" name="テキスト ボックス 751">
          <a:extLst>
            <a:ext uri="{FF2B5EF4-FFF2-40B4-BE49-F238E27FC236}">
              <a16:creationId xmlns:a16="http://schemas.microsoft.com/office/drawing/2014/main" id="{3BAF840C-9DCC-4732-881C-CF953DE5144B}"/>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3" name="直線コネクタ 752">
          <a:extLst>
            <a:ext uri="{FF2B5EF4-FFF2-40B4-BE49-F238E27FC236}">
              <a16:creationId xmlns:a16="http://schemas.microsoft.com/office/drawing/2014/main" id="{A42FD385-83FD-40ED-B629-2E272E423729}"/>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4" name="テキスト ボックス 753">
          <a:extLst>
            <a:ext uri="{FF2B5EF4-FFF2-40B4-BE49-F238E27FC236}">
              <a16:creationId xmlns:a16="http://schemas.microsoft.com/office/drawing/2014/main" id="{D33AB49C-F3ED-4C8B-90C5-2594DE5FFCC3}"/>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5" name="直線コネクタ 754">
          <a:extLst>
            <a:ext uri="{FF2B5EF4-FFF2-40B4-BE49-F238E27FC236}">
              <a16:creationId xmlns:a16="http://schemas.microsoft.com/office/drawing/2014/main" id="{1FACDD9C-0ABE-4871-9D02-D992CD26AA73}"/>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6" name="テキスト ボックス 755">
          <a:extLst>
            <a:ext uri="{FF2B5EF4-FFF2-40B4-BE49-F238E27FC236}">
              <a16:creationId xmlns:a16="http://schemas.microsoft.com/office/drawing/2014/main" id="{87787FDB-9AE1-4CB1-81E6-D7E620EFA97C}"/>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7" name="直線コネクタ 756">
          <a:extLst>
            <a:ext uri="{FF2B5EF4-FFF2-40B4-BE49-F238E27FC236}">
              <a16:creationId xmlns:a16="http://schemas.microsoft.com/office/drawing/2014/main" id="{18BC6782-1F1F-4984-9A01-03F20399D77C}"/>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8" name="テキスト ボックス 757">
          <a:extLst>
            <a:ext uri="{FF2B5EF4-FFF2-40B4-BE49-F238E27FC236}">
              <a16:creationId xmlns:a16="http://schemas.microsoft.com/office/drawing/2014/main" id="{A9A3A831-1E06-4639-ACB2-85281D64B4B8}"/>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510618B2-2DE8-4C0D-8A63-1A6DD821519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0" name="【庁舎】&#10;有形固定資産減価償却率グラフ枠">
          <a:extLst>
            <a:ext uri="{FF2B5EF4-FFF2-40B4-BE49-F238E27FC236}">
              <a16:creationId xmlns:a16="http://schemas.microsoft.com/office/drawing/2014/main" id="{9AEA4BB6-B904-4BD6-AE23-2FF2AD72A774}"/>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761" name="直線コネクタ 760">
          <a:extLst>
            <a:ext uri="{FF2B5EF4-FFF2-40B4-BE49-F238E27FC236}">
              <a16:creationId xmlns:a16="http://schemas.microsoft.com/office/drawing/2014/main" id="{49BADD19-DDC5-4DA7-9E7D-C63FB74381F1}"/>
            </a:ext>
          </a:extLst>
        </xdr:cNvPr>
        <xdr:cNvCxnSpPr/>
      </xdr:nvCxnSpPr>
      <xdr:spPr>
        <a:xfrm flipV="1">
          <a:off x="14375764" y="16713381"/>
          <a:ext cx="0" cy="1563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762" name="【庁舎】&#10;有形固定資産減価償却率最小値テキスト">
          <a:extLst>
            <a:ext uri="{FF2B5EF4-FFF2-40B4-BE49-F238E27FC236}">
              <a16:creationId xmlns:a16="http://schemas.microsoft.com/office/drawing/2014/main" id="{AFB8D04F-226F-4134-8883-65AC8BD79E13}"/>
            </a:ext>
          </a:extLst>
        </xdr:cNvPr>
        <xdr:cNvSpPr txBox="1"/>
      </xdr:nvSpPr>
      <xdr:spPr>
        <a:xfrm>
          <a:off x="14414500" y="1828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763" name="直線コネクタ 762">
          <a:extLst>
            <a:ext uri="{FF2B5EF4-FFF2-40B4-BE49-F238E27FC236}">
              <a16:creationId xmlns:a16="http://schemas.microsoft.com/office/drawing/2014/main" id="{27FD0DD3-EADD-4BB9-9671-07D3712D724C}"/>
            </a:ext>
          </a:extLst>
        </xdr:cNvPr>
        <xdr:cNvCxnSpPr/>
      </xdr:nvCxnSpPr>
      <xdr:spPr>
        <a:xfrm>
          <a:off x="14287500" y="18277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764" name="【庁舎】&#10;有形固定資産減価償却率最大値テキスト">
          <a:extLst>
            <a:ext uri="{FF2B5EF4-FFF2-40B4-BE49-F238E27FC236}">
              <a16:creationId xmlns:a16="http://schemas.microsoft.com/office/drawing/2014/main" id="{BBA8F0C5-C520-4453-985E-97718CC4E9DF}"/>
            </a:ext>
          </a:extLst>
        </xdr:cNvPr>
        <xdr:cNvSpPr txBox="1"/>
      </xdr:nvSpPr>
      <xdr:spPr>
        <a:xfrm>
          <a:off x="14414500" y="164924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65" name="直線コネクタ 764">
          <a:extLst>
            <a:ext uri="{FF2B5EF4-FFF2-40B4-BE49-F238E27FC236}">
              <a16:creationId xmlns:a16="http://schemas.microsoft.com/office/drawing/2014/main" id="{A885070B-B4C0-4BA1-8B80-0404A6916071}"/>
            </a:ext>
          </a:extLst>
        </xdr:cNvPr>
        <xdr:cNvCxnSpPr/>
      </xdr:nvCxnSpPr>
      <xdr:spPr>
        <a:xfrm>
          <a:off x="14287500" y="16713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21789</xdr:rowOff>
    </xdr:from>
    <xdr:ext cx="405111" cy="259045"/>
    <xdr:sp macro="" textlink="">
      <xdr:nvSpPr>
        <xdr:cNvPr id="766" name="【庁舎】&#10;有形固定資産減価償却率平均値テキスト">
          <a:extLst>
            <a:ext uri="{FF2B5EF4-FFF2-40B4-BE49-F238E27FC236}">
              <a16:creationId xmlns:a16="http://schemas.microsoft.com/office/drawing/2014/main" id="{84737D7D-FF1A-44CC-8518-CD892A7CBC5E}"/>
            </a:ext>
          </a:extLst>
        </xdr:cNvPr>
        <xdr:cNvSpPr txBox="1"/>
      </xdr:nvSpPr>
      <xdr:spPr>
        <a:xfrm>
          <a:off x="14414500" y="174563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767" name="フローチャート: 判断 766">
          <a:extLst>
            <a:ext uri="{FF2B5EF4-FFF2-40B4-BE49-F238E27FC236}">
              <a16:creationId xmlns:a16="http://schemas.microsoft.com/office/drawing/2014/main" id="{DB3DCDFB-08B4-4E55-ABC5-5DB0E2DC2ADF}"/>
            </a:ext>
          </a:extLst>
        </xdr:cNvPr>
        <xdr:cNvSpPr/>
      </xdr:nvSpPr>
      <xdr:spPr>
        <a:xfrm>
          <a:off x="14325600" y="1747792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68" name="フローチャート: 判断 767">
          <a:extLst>
            <a:ext uri="{FF2B5EF4-FFF2-40B4-BE49-F238E27FC236}">
              <a16:creationId xmlns:a16="http://schemas.microsoft.com/office/drawing/2014/main" id="{0757A065-A2EC-4819-9EFC-5B8B77F33D54}"/>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769" name="フローチャート: 判断 768">
          <a:extLst>
            <a:ext uri="{FF2B5EF4-FFF2-40B4-BE49-F238E27FC236}">
              <a16:creationId xmlns:a16="http://schemas.microsoft.com/office/drawing/2014/main" id="{59E29FE1-C2C1-481F-BCD5-79306E45F076}"/>
            </a:ext>
          </a:extLst>
        </xdr:cNvPr>
        <xdr:cNvSpPr/>
      </xdr:nvSpPr>
      <xdr:spPr>
        <a:xfrm>
          <a:off x="128041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770" name="フローチャート: 判断 769">
          <a:extLst>
            <a:ext uri="{FF2B5EF4-FFF2-40B4-BE49-F238E27FC236}">
              <a16:creationId xmlns:a16="http://schemas.microsoft.com/office/drawing/2014/main" id="{56E53D76-52BB-432D-B706-53D950946022}"/>
            </a:ext>
          </a:extLst>
        </xdr:cNvPr>
        <xdr:cNvSpPr/>
      </xdr:nvSpPr>
      <xdr:spPr>
        <a:xfrm>
          <a:off x="12029440" y="175024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71" name="フローチャート: 判断 770">
          <a:extLst>
            <a:ext uri="{FF2B5EF4-FFF2-40B4-BE49-F238E27FC236}">
              <a16:creationId xmlns:a16="http://schemas.microsoft.com/office/drawing/2014/main" id="{0D195290-EBF8-4607-B684-B234F98316B1}"/>
            </a:ext>
          </a:extLst>
        </xdr:cNvPr>
        <xdr:cNvSpPr/>
      </xdr:nvSpPr>
      <xdr:spPr>
        <a:xfrm>
          <a:off x="11231880" y="17535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17A10C8F-9454-49CB-A9F6-1B47D7F22C8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5F7C0093-1A8C-4EB4-A929-DD55CB6D7F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2273D03-50AC-472C-B8C2-39DABBBC992F}"/>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8B3031D-5CFB-423D-A919-C974E32B403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C178B12F-D610-40DE-8F88-9900B3B5884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35198</xdr:rowOff>
    </xdr:from>
    <xdr:to>
      <xdr:col>85</xdr:col>
      <xdr:colOff>177800</xdr:colOff>
      <xdr:row>103</xdr:row>
      <xdr:rowOff>136798</xdr:rowOff>
    </xdr:to>
    <xdr:sp macro="" textlink="">
      <xdr:nvSpPr>
        <xdr:cNvPr id="777" name="楕円 776">
          <a:extLst>
            <a:ext uri="{FF2B5EF4-FFF2-40B4-BE49-F238E27FC236}">
              <a16:creationId xmlns:a16="http://schemas.microsoft.com/office/drawing/2014/main" id="{92794891-F578-41C3-AE6A-1F3B059BE0DA}"/>
            </a:ext>
          </a:extLst>
        </xdr:cNvPr>
        <xdr:cNvSpPr/>
      </xdr:nvSpPr>
      <xdr:spPr>
        <a:xfrm>
          <a:off x="14325600" y="1730211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58075</xdr:rowOff>
    </xdr:from>
    <xdr:ext cx="405111" cy="259045"/>
    <xdr:sp macro="" textlink="">
      <xdr:nvSpPr>
        <xdr:cNvPr id="778" name="【庁舎】&#10;有形固定資産減価償却率該当値テキスト">
          <a:extLst>
            <a:ext uri="{FF2B5EF4-FFF2-40B4-BE49-F238E27FC236}">
              <a16:creationId xmlns:a16="http://schemas.microsoft.com/office/drawing/2014/main" id="{7829E220-6701-482A-B2FD-A04C47C1BACD}"/>
            </a:ext>
          </a:extLst>
        </xdr:cNvPr>
        <xdr:cNvSpPr txBox="1"/>
      </xdr:nvSpPr>
      <xdr:spPr>
        <a:xfrm>
          <a:off x="14414500" y="17157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907</xdr:rowOff>
    </xdr:from>
    <xdr:to>
      <xdr:col>81</xdr:col>
      <xdr:colOff>101600</xdr:colOff>
      <xdr:row>103</xdr:row>
      <xdr:rowOff>102507</xdr:rowOff>
    </xdr:to>
    <xdr:sp macro="" textlink="">
      <xdr:nvSpPr>
        <xdr:cNvPr id="779" name="楕円 778">
          <a:extLst>
            <a:ext uri="{FF2B5EF4-FFF2-40B4-BE49-F238E27FC236}">
              <a16:creationId xmlns:a16="http://schemas.microsoft.com/office/drawing/2014/main" id="{05318545-DACC-416F-9FDD-66E76EEFCBF0}"/>
            </a:ext>
          </a:extLst>
        </xdr:cNvPr>
        <xdr:cNvSpPr/>
      </xdr:nvSpPr>
      <xdr:spPr>
        <a:xfrm>
          <a:off x="13578840" y="1726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51707</xdr:rowOff>
    </xdr:from>
    <xdr:to>
      <xdr:col>85</xdr:col>
      <xdr:colOff>127000</xdr:colOff>
      <xdr:row>103</xdr:row>
      <xdr:rowOff>85998</xdr:rowOff>
    </xdr:to>
    <xdr:cxnSp macro="">
      <xdr:nvCxnSpPr>
        <xdr:cNvPr id="780" name="直線コネクタ 779">
          <a:extLst>
            <a:ext uri="{FF2B5EF4-FFF2-40B4-BE49-F238E27FC236}">
              <a16:creationId xmlns:a16="http://schemas.microsoft.com/office/drawing/2014/main" id="{644DE225-9DA6-4BD2-A529-85BCD0FF042A}"/>
            </a:ext>
          </a:extLst>
        </xdr:cNvPr>
        <xdr:cNvCxnSpPr/>
      </xdr:nvCxnSpPr>
      <xdr:spPr>
        <a:xfrm>
          <a:off x="13629640" y="17318627"/>
          <a:ext cx="7467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141332</xdr:rowOff>
    </xdr:from>
    <xdr:to>
      <xdr:col>76</xdr:col>
      <xdr:colOff>165100</xdr:colOff>
      <xdr:row>103</xdr:row>
      <xdr:rowOff>71482</xdr:rowOff>
    </xdr:to>
    <xdr:sp macro="" textlink="">
      <xdr:nvSpPr>
        <xdr:cNvPr id="781" name="楕円 780">
          <a:extLst>
            <a:ext uri="{FF2B5EF4-FFF2-40B4-BE49-F238E27FC236}">
              <a16:creationId xmlns:a16="http://schemas.microsoft.com/office/drawing/2014/main" id="{963C34FF-7009-4146-894A-128B22275F5E}"/>
            </a:ext>
          </a:extLst>
        </xdr:cNvPr>
        <xdr:cNvSpPr/>
      </xdr:nvSpPr>
      <xdr:spPr>
        <a:xfrm>
          <a:off x="12804140" y="172406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20682</xdr:rowOff>
    </xdr:from>
    <xdr:to>
      <xdr:col>81</xdr:col>
      <xdr:colOff>50800</xdr:colOff>
      <xdr:row>103</xdr:row>
      <xdr:rowOff>51707</xdr:rowOff>
    </xdr:to>
    <xdr:cxnSp macro="">
      <xdr:nvCxnSpPr>
        <xdr:cNvPr id="782" name="直線コネクタ 781">
          <a:extLst>
            <a:ext uri="{FF2B5EF4-FFF2-40B4-BE49-F238E27FC236}">
              <a16:creationId xmlns:a16="http://schemas.microsoft.com/office/drawing/2014/main" id="{26ED5006-6DA7-48C4-B9B3-EF3CBE27CED8}"/>
            </a:ext>
          </a:extLst>
        </xdr:cNvPr>
        <xdr:cNvCxnSpPr/>
      </xdr:nvCxnSpPr>
      <xdr:spPr>
        <a:xfrm>
          <a:off x="12854940" y="17287602"/>
          <a:ext cx="7747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110308</xdr:rowOff>
    </xdr:from>
    <xdr:to>
      <xdr:col>72</xdr:col>
      <xdr:colOff>38100</xdr:colOff>
      <xdr:row>103</xdr:row>
      <xdr:rowOff>40458</xdr:rowOff>
    </xdr:to>
    <xdr:sp macro="" textlink="">
      <xdr:nvSpPr>
        <xdr:cNvPr id="783" name="楕円 782">
          <a:extLst>
            <a:ext uri="{FF2B5EF4-FFF2-40B4-BE49-F238E27FC236}">
              <a16:creationId xmlns:a16="http://schemas.microsoft.com/office/drawing/2014/main" id="{CEA76F88-E5E5-4174-9104-64D5C0C13AB7}"/>
            </a:ext>
          </a:extLst>
        </xdr:cNvPr>
        <xdr:cNvSpPr/>
      </xdr:nvSpPr>
      <xdr:spPr>
        <a:xfrm>
          <a:off x="12029440" y="172095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161108</xdr:rowOff>
    </xdr:from>
    <xdr:to>
      <xdr:col>76</xdr:col>
      <xdr:colOff>114300</xdr:colOff>
      <xdr:row>103</xdr:row>
      <xdr:rowOff>20682</xdr:rowOff>
    </xdr:to>
    <xdr:cxnSp macro="">
      <xdr:nvCxnSpPr>
        <xdr:cNvPr id="784" name="直線コネクタ 783">
          <a:extLst>
            <a:ext uri="{FF2B5EF4-FFF2-40B4-BE49-F238E27FC236}">
              <a16:creationId xmlns:a16="http://schemas.microsoft.com/office/drawing/2014/main" id="{881B2CB7-5B3C-48AC-84A4-584F4E7CCF66}"/>
            </a:ext>
          </a:extLst>
        </xdr:cNvPr>
        <xdr:cNvCxnSpPr/>
      </xdr:nvCxnSpPr>
      <xdr:spPr>
        <a:xfrm>
          <a:off x="12072620" y="17260388"/>
          <a:ext cx="782320" cy="2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77651</xdr:rowOff>
    </xdr:from>
    <xdr:to>
      <xdr:col>67</xdr:col>
      <xdr:colOff>101600</xdr:colOff>
      <xdr:row>103</xdr:row>
      <xdr:rowOff>7801</xdr:rowOff>
    </xdr:to>
    <xdr:sp macro="" textlink="">
      <xdr:nvSpPr>
        <xdr:cNvPr id="785" name="楕円 784">
          <a:extLst>
            <a:ext uri="{FF2B5EF4-FFF2-40B4-BE49-F238E27FC236}">
              <a16:creationId xmlns:a16="http://schemas.microsoft.com/office/drawing/2014/main" id="{D44946E2-78E3-491A-869F-22496D23D053}"/>
            </a:ext>
          </a:extLst>
        </xdr:cNvPr>
        <xdr:cNvSpPr/>
      </xdr:nvSpPr>
      <xdr:spPr>
        <a:xfrm>
          <a:off x="11231880" y="17176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128451</xdr:rowOff>
    </xdr:from>
    <xdr:to>
      <xdr:col>71</xdr:col>
      <xdr:colOff>177800</xdr:colOff>
      <xdr:row>102</xdr:row>
      <xdr:rowOff>161108</xdr:rowOff>
    </xdr:to>
    <xdr:cxnSp macro="">
      <xdr:nvCxnSpPr>
        <xdr:cNvPr id="786" name="直線コネクタ 785">
          <a:extLst>
            <a:ext uri="{FF2B5EF4-FFF2-40B4-BE49-F238E27FC236}">
              <a16:creationId xmlns:a16="http://schemas.microsoft.com/office/drawing/2014/main" id="{C993D2EA-41A5-4610-AA87-22352F452F39}"/>
            </a:ext>
          </a:extLst>
        </xdr:cNvPr>
        <xdr:cNvCxnSpPr/>
      </xdr:nvCxnSpPr>
      <xdr:spPr>
        <a:xfrm>
          <a:off x="11282680" y="17227731"/>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787" name="n_1aveValue【庁舎】&#10;有形固定資産減価償却率">
          <a:extLst>
            <a:ext uri="{FF2B5EF4-FFF2-40B4-BE49-F238E27FC236}">
              <a16:creationId xmlns:a16="http://schemas.microsoft.com/office/drawing/2014/main" id="{966C33AC-37A4-4C2F-884B-CEED26EEB8C6}"/>
            </a:ext>
          </a:extLst>
        </xdr:cNvPr>
        <xdr:cNvSpPr txBox="1"/>
      </xdr:nvSpPr>
      <xdr:spPr>
        <a:xfrm>
          <a:off x="13437244" y="17600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788" name="n_2aveValue【庁舎】&#10;有形固定資産減価償却率">
          <a:extLst>
            <a:ext uri="{FF2B5EF4-FFF2-40B4-BE49-F238E27FC236}">
              <a16:creationId xmlns:a16="http://schemas.microsoft.com/office/drawing/2014/main" id="{8345DB61-B42B-44FC-AC52-BE660E06AE9C}"/>
            </a:ext>
          </a:extLst>
        </xdr:cNvPr>
        <xdr:cNvSpPr txBox="1"/>
      </xdr:nvSpPr>
      <xdr:spPr>
        <a:xfrm>
          <a:off x="12675244" y="17600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789" name="n_3aveValue【庁舎】&#10;有形固定資産減価償却率">
          <a:extLst>
            <a:ext uri="{FF2B5EF4-FFF2-40B4-BE49-F238E27FC236}">
              <a16:creationId xmlns:a16="http://schemas.microsoft.com/office/drawing/2014/main" id="{8A7DB9D3-7D3F-4272-8772-DC68E0831BAB}"/>
            </a:ext>
          </a:extLst>
        </xdr:cNvPr>
        <xdr:cNvSpPr txBox="1"/>
      </xdr:nvSpPr>
      <xdr:spPr>
        <a:xfrm>
          <a:off x="11900544" y="1759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790" name="n_4aveValue【庁舎】&#10;有形固定資産減価償却率">
          <a:extLst>
            <a:ext uri="{FF2B5EF4-FFF2-40B4-BE49-F238E27FC236}">
              <a16:creationId xmlns:a16="http://schemas.microsoft.com/office/drawing/2014/main" id="{8B8C0048-77AD-4F53-B313-D79DA89867E8}"/>
            </a:ext>
          </a:extLst>
        </xdr:cNvPr>
        <xdr:cNvSpPr txBox="1"/>
      </xdr:nvSpPr>
      <xdr:spPr>
        <a:xfrm>
          <a:off x="11102984" y="17623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119034</xdr:rowOff>
    </xdr:from>
    <xdr:ext cx="405111" cy="259045"/>
    <xdr:sp macro="" textlink="">
      <xdr:nvSpPr>
        <xdr:cNvPr id="791" name="n_1mainValue【庁舎】&#10;有形固定資産減価償却率">
          <a:extLst>
            <a:ext uri="{FF2B5EF4-FFF2-40B4-BE49-F238E27FC236}">
              <a16:creationId xmlns:a16="http://schemas.microsoft.com/office/drawing/2014/main" id="{7A6FD3EC-03B9-4B89-830C-B7D64D573CB5}"/>
            </a:ext>
          </a:extLst>
        </xdr:cNvPr>
        <xdr:cNvSpPr txBox="1"/>
      </xdr:nvSpPr>
      <xdr:spPr>
        <a:xfrm>
          <a:off x="13437244" y="17050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88009</xdr:rowOff>
    </xdr:from>
    <xdr:ext cx="405111" cy="259045"/>
    <xdr:sp macro="" textlink="">
      <xdr:nvSpPr>
        <xdr:cNvPr id="792" name="n_2mainValue【庁舎】&#10;有形固定資産減価償却率">
          <a:extLst>
            <a:ext uri="{FF2B5EF4-FFF2-40B4-BE49-F238E27FC236}">
              <a16:creationId xmlns:a16="http://schemas.microsoft.com/office/drawing/2014/main" id="{B50C4B9F-3A75-4A41-9588-B806123E2EE9}"/>
            </a:ext>
          </a:extLst>
        </xdr:cNvPr>
        <xdr:cNvSpPr txBox="1"/>
      </xdr:nvSpPr>
      <xdr:spPr>
        <a:xfrm>
          <a:off x="12675244" y="17019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56985</xdr:rowOff>
    </xdr:from>
    <xdr:ext cx="405111" cy="259045"/>
    <xdr:sp macro="" textlink="">
      <xdr:nvSpPr>
        <xdr:cNvPr id="793" name="n_3mainValue【庁舎】&#10;有形固定資産減価償却率">
          <a:extLst>
            <a:ext uri="{FF2B5EF4-FFF2-40B4-BE49-F238E27FC236}">
              <a16:creationId xmlns:a16="http://schemas.microsoft.com/office/drawing/2014/main" id="{0ACA87CE-D320-477C-8DB3-2D56A3C64F4A}"/>
            </a:ext>
          </a:extLst>
        </xdr:cNvPr>
        <xdr:cNvSpPr txBox="1"/>
      </xdr:nvSpPr>
      <xdr:spPr>
        <a:xfrm>
          <a:off x="11900544" y="169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24328</xdr:rowOff>
    </xdr:from>
    <xdr:ext cx="405111" cy="259045"/>
    <xdr:sp macro="" textlink="">
      <xdr:nvSpPr>
        <xdr:cNvPr id="794" name="n_4mainValue【庁舎】&#10;有形固定資産減価償却率">
          <a:extLst>
            <a:ext uri="{FF2B5EF4-FFF2-40B4-BE49-F238E27FC236}">
              <a16:creationId xmlns:a16="http://schemas.microsoft.com/office/drawing/2014/main" id="{A47B0AD4-25A9-4D2A-AB48-CC89A0884F40}"/>
            </a:ext>
          </a:extLst>
        </xdr:cNvPr>
        <xdr:cNvSpPr txBox="1"/>
      </xdr:nvSpPr>
      <xdr:spPr>
        <a:xfrm>
          <a:off x="11102984" y="16955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71229C84-9877-4AB0-BA77-3E530DC3C56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6C61E4FA-B644-4C91-ABCB-DF2EA1D1C986}"/>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F82AB11D-CAD0-4005-B84A-0F1611618A55}"/>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F0CC2E20-4194-463B-8B0C-ACB262260C12}"/>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BF57ED09-6B76-4DFA-912E-A1DDCD4AD9D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7AF42366-F972-479C-B47B-D02BB549D41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CAC95B01-472C-4769-A3C8-AEFFB06D517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0B3B976B-B3D9-43C5-82AD-B76F4F7DADDA}"/>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0A4B1CC3-433C-43F6-9BC1-BCD5B46B772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B4590D38-EFFE-43B3-B6DE-72422D4DD7C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5" name="直線コネクタ 804">
          <a:extLst>
            <a:ext uri="{FF2B5EF4-FFF2-40B4-BE49-F238E27FC236}">
              <a16:creationId xmlns:a16="http://schemas.microsoft.com/office/drawing/2014/main" id="{E180A7A5-20C9-427D-9C91-15A3AFF1B349}"/>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6" name="テキスト ボックス 805">
          <a:extLst>
            <a:ext uri="{FF2B5EF4-FFF2-40B4-BE49-F238E27FC236}">
              <a16:creationId xmlns:a16="http://schemas.microsoft.com/office/drawing/2014/main" id="{888C8010-DBDB-4F6B-938D-0E979A5042CD}"/>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7" name="直線コネクタ 806">
          <a:extLst>
            <a:ext uri="{FF2B5EF4-FFF2-40B4-BE49-F238E27FC236}">
              <a16:creationId xmlns:a16="http://schemas.microsoft.com/office/drawing/2014/main" id="{BE72842E-A97C-451C-AE47-D98DD3AFBC10}"/>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8" name="テキスト ボックス 807">
          <a:extLst>
            <a:ext uri="{FF2B5EF4-FFF2-40B4-BE49-F238E27FC236}">
              <a16:creationId xmlns:a16="http://schemas.microsoft.com/office/drawing/2014/main" id="{7A7E5DE8-CE25-4E0D-BD20-09185BC965DA}"/>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9" name="直線コネクタ 808">
          <a:extLst>
            <a:ext uri="{FF2B5EF4-FFF2-40B4-BE49-F238E27FC236}">
              <a16:creationId xmlns:a16="http://schemas.microsoft.com/office/drawing/2014/main" id="{A2B5653C-16E5-49D5-881C-7C69EC9D6CEC}"/>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0" name="テキスト ボックス 809">
          <a:extLst>
            <a:ext uri="{FF2B5EF4-FFF2-40B4-BE49-F238E27FC236}">
              <a16:creationId xmlns:a16="http://schemas.microsoft.com/office/drawing/2014/main" id="{31968271-BD8E-4A5C-B494-E39DF45A6270}"/>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1" name="直線コネクタ 810">
          <a:extLst>
            <a:ext uri="{FF2B5EF4-FFF2-40B4-BE49-F238E27FC236}">
              <a16:creationId xmlns:a16="http://schemas.microsoft.com/office/drawing/2014/main" id="{EA69D94C-B7C8-4A62-AFCC-6A0A9BAF6EB3}"/>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2" name="テキスト ボックス 811">
          <a:extLst>
            <a:ext uri="{FF2B5EF4-FFF2-40B4-BE49-F238E27FC236}">
              <a16:creationId xmlns:a16="http://schemas.microsoft.com/office/drawing/2014/main" id="{7A09A728-EB79-4EB6-BEDB-44A0DB069C74}"/>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3" name="直線コネクタ 812">
          <a:extLst>
            <a:ext uri="{FF2B5EF4-FFF2-40B4-BE49-F238E27FC236}">
              <a16:creationId xmlns:a16="http://schemas.microsoft.com/office/drawing/2014/main" id="{428DFC14-86C6-4489-9F85-723826BC1324}"/>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4" name="テキスト ボックス 813">
          <a:extLst>
            <a:ext uri="{FF2B5EF4-FFF2-40B4-BE49-F238E27FC236}">
              <a16:creationId xmlns:a16="http://schemas.microsoft.com/office/drawing/2014/main" id="{7F599FB0-E333-4B76-A5A7-97D11BF6565A}"/>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5" name="直線コネクタ 814">
          <a:extLst>
            <a:ext uri="{FF2B5EF4-FFF2-40B4-BE49-F238E27FC236}">
              <a16:creationId xmlns:a16="http://schemas.microsoft.com/office/drawing/2014/main" id="{97B50928-D8E0-4E49-B303-B5494EF5CEDF}"/>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6" name="テキスト ボックス 815">
          <a:extLst>
            <a:ext uri="{FF2B5EF4-FFF2-40B4-BE49-F238E27FC236}">
              <a16:creationId xmlns:a16="http://schemas.microsoft.com/office/drawing/2014/main" id="{AE35B3F2-3E0D-456A-996B-5819FDB84F85}"/>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39989A83-2CB1-4F50-8B71-0AB92A7881E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90F49893-CE6B-4066-9B08-ECB804C3C0C4}"/>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庁舎】&#10;一人当たり面積グラフ枠">
          <a:extLst>
            <a:ext uri="{FF2B5EF4-FFF2-40B4-BE49-F238E27FC236}">
              <a16:creationId xmlns:a16="http://schemas.microsoft.com/office/drawing/2014/main" id="{9316DDA7-71AA-4A7B-B6CF-712B4833C2C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820" name="直線コネクタ 819">
          <a:extLst>
            <a:ext uri="{FF2B5EF4-FFF2-40B4-BE49-F238E27FC236}">
              <a16:creationId xmlns:a16="http://schemas.microsoft.com/office/drawing/2014/main" id="{84539921-2DAB-4C35-BBFC-AB62E1E0F8E4}"/>
            </a:ext>
          </a:extLst>
        </xdr:cNvPr>
        <xdr:cNvCxnSpPr/>
      </xdr:nvCxnSpPr>
      <xdr:spPr>
        <a:xfrm flipV="1">
          <a:off x="19509104" y="16631739"/>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821" name="【庁舎】&#10;一人当たり面積最小値テキスト">
          <a:extLst>
            <a:ext uri="{FF2B5EF4-FFF2-40B4-BE49-F238E27FC236}">
              <a16:creationId xmlns:a16="http://schemas.microsoft.com/office/drawing/2014/main" id="{03194205-28A3-464E-AEA5-05EF32E881C5}"/>
            </a:ext>
          </a:extLst>
        </xdr:cNvPr>
        <xdr:cNvSpPr txBox="1"/>
      </xdr:nvSpPr>
      <xdr:spPr>
        <a:xfrm>
          <a:off x="19547840" y="181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822" name="直線コネクタ 821">
          <a:extLst>
            <a:ext uri="{FF2B5EF4-FFF2-40B4-BE49-F238E27FC236}">
              <a16:creationId xmlns:a16="http://schemas.microsoft.com/office/drawing/2014/main" id="{D5D07BD6-7D85-4BEC-87A6-88C899B23F2E}"/>
            </a:ext>
          </a:extLst>
        </xdr:cNvPr>
        <xdr:cNvCxnSpPr/>
      </xdr:nvCxnSpPr>
      <xdr:spPr>
        <a:xfrm>
          <a:off x="19443700" y="181486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823" name="【庁舎】&#10;一人当たり面積最大値テキスト">
          <a:extLst>
            <a:ext uri="{FF2B5EF4-FFF2-40B4-BE49-F238E27FC236}">
              <a16:creationId xmlns:a16="http://schemas.microsoft.com/office/drawing/2014/main" id="{A83A1911-C57F-4B3D-B149-6C2BCFF15CDE}"/>
            </a:ext>
          </a:extLst>
        </xdr:cNvPr>
        <xdr:cNvSpPr txBox="1"/>
      </xdr:nvSpPr>
      <xdr:spPr>
        <a:xfrm>
          <a:off x="19547840" y="16414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824" name="直線コネクタ 823">
          <a:extLst>
            <a:ext uri="{FF2B5EF4-FFF2-40B4-BE49-F238E27FC236}">
              <a16:creationId xmlns:a16="http://schemas.microsoft.com/office/drawing/2014/main" id="{4728B7ED-5606-44A0-A1AA-9B492B328671}"/>
            </a:ext>
          </a:extLst>
        </xdr:cNvPr>
        <xdr:cNvCxnSpPr/>
      </xdr:nvCxnSpPr>
      <xdr:spPr>
        <a:xfrm>
          <a:off x="19443700" y="166317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825" name="【庁舎】&#10;一人当たり面積平均値テキスト">
          <a:extLst>
            <a:ext uri="{FF2B5EF4-FFF2-40B4-BE49-F238E27FC236}">
              <a16:creationId xmlns:a16="http://schemas.microsoft.com/office/drawing/2014/main" id="{E3C642E1-025A-48CD-AA48-A4F01FF1F073}"/>
            </a:ext>
          </a:extLst>
        </xdr:cNvPr>
        <xdr:cNvSpPr txBox="1"/>
      </xdr:nvSpPr>
      <xdr:spPr>
        <a:xfrm>
          <a:off x="19547840" y="17617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826" name="フローチャート: 判断 825">
          <a:extLst>
            <a:ext uri="{FF2B5EF4-FFF2-40B4-BE49-F238E27FC236}">
              <a16:creationId xmlns:a16="http://schemas.microsoft.com/office/drawing/2014/main" id="{2B5FE239-9CC0-431D-A09E-7BC2E66F5293}"/>
            </a:ext>
          </a:extLst>
        </xdr:cNvPr>
        <xdr:cNvSpPr/>
      </xdr:nvSpPr>
      <xdr:spPr>
        <a:xfrm>
          <a:off x="19458940" y="177663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827" name="フローチャート: 判断 826">
          <a:extLst>
            <a:ext uri="{FF2B5EF4-FFF2-40B4-BE49-F238E27FC236}">
              <a16:creationId xmlns:a16="http://schemas.microsoft.com/office/drawing/2014/main" id="{B7BA3815-8C8B-4D91-BB61-9BF486859AAB}"/>
            </a:ext>
          </a:extLst>
        </xdr:cNvPr>
        <xdr:cNvSpPr/>
      </xdr:nvSpPr>
      <xdr:spPr>
        <a:xfrm>
          <a:off x="18735040" y="177821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828" name="フローチャート: 判断 827">
          <a:extLst>
            <a:ext uri="{FF2B5EF4-FFF2-40B4-BE49-F238E27FC236}">
              <a16:creationId xmlns:a16="http://schemas.microsoft.com/office/drawing/2014/main" id="{92DD8FE7-BDC2-4698-B7EF-F1B8F6AFF33B}"/>
            </a:ext>
          </a:extLst>
        </xdr:cNvPr>
        <xdr:cNvSpPr/>
      </xdr:nvSpPr>
      <xdr:spPr>
        <a:xfrm>
          <a:off x="17937480" y="1778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829" name="フローチャート: 判断 828">
          <a:extLst>
            <a:ext uri="{FF2B5EF4-FFF2-40B4-BE49-F238E27FC236}">
              <a16:creationId xmlns:a16="http://schemas.microsoft.com/office/drawing/2014/main" id="{5FCD43D3-9765-464A-A50C-36834AB1AA2C}"/>
            </a:ext>
          </a:extLst>
        </xdr:cNvPr>
        <xdr:cNvSpPr/>
      </xdr:nvSpPr>
      <xdr:spPr>
        <a:xfrm>
          <a:off x="17162780" y="1780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830" name="フローチャート: 判断 829">
          <a:extLst>
            <a:ext uri="{FF2B5EF4-FFF2-40B4-BE49-F238E27FC236}">
              <a16:creationId xmlns:a16="http://schemas.microsoft.com/office/drawing/2014/main" id="{46B53CC7-176F-413C-8B6D-349098F25A4C}"/>
            </a:ext>
          </a:extLst>
        </xdr:cNvPr>
        <xdr:cNvSpPr/>
      </xdr:nvSpPr>
      <xdr:spPr>
        <a:xfrm>
          <a:off x="16388080" y="177674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A5804B46-834C-48A8-BCDD-634020856C7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6CF74D2B-20E0-4930-BF1F-F7E9080FFBBD}"/>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D030C40F-28A5-4BF4-80E2-11776A3A622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C646B0FB-DF18-43BA-8A75-F1A2663206F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5F3D5C49-6EE9-4A35-B204-8A13C722813F}"/>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87449</xdr:rowOff>
    </xdr:from>
    <xdr:to>
      <xdr:col>116</xdr:col>
      <xdr:colOff>114300</xdr:colOff>
      <xdr:row>107</xdr:row>
      <xdr:rowOff>17599</xdr:rowOff>
    </xdr:to>
    <xdr:sp macro="" textlink="">
      <xdr:nvSpPr>
        <xdr:cNvPr id="836" name="楕円 835">
          <a:extLst>
            <a:ext uri="{FF2B5EF4-FFF2-40B4-BE49-F238E27FC236}">
              <a16:creationId xmlns:a16="http://schemas.microsoft.com/office/drawing/2014/main" id="{7152C11D-A46B-4D20-B333-2846E9BE6CB2}"/>
            </a:ext>
          </a:extLst>
        </xdr:cNvPr>
        <xdr:cNvSpPr/>
      </xdr:nvSpPr>
      <xdr:spPr>
        <a:xfrm>
          <a:off x="19458940" y="178572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65876</xdr:rowOff>
    </xdr:from>
    <xdr:ext cx="469744" cy="259045"/>
    <xdr:sp macro="" textlink="">
      <xdr:nvSpPr>
        <xdr:cNvPr id="837" name="【庁舎】&#10;一人当たり面積該当値テキスト">
          <a:extLst>
            <a:ext uri="{FF2B5EF4-FFF2-40B4-BE49-F238E27FC236}">
              <a16:creationId xmlns:a16="http://schemas.microsoft.com/office/drawing/2014/main" id="{F531E627-A861-439E-8D36-F89B152D75D0}"/>
            </a:ext>
          </a:extLst>
        </xdr:cNvPr>
        <xdr:cNvSpPr txBox="1"/>
      </xdr:nvSpPr>
      <xdr:spPr>
        <a:xfrm>
          <a:off x="19547840" y="1783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89626</xdr:rowOff>
    </xdr:from>
    <xdr:to>
      <xdr:col>112</xdr:col>
      <xdr:colOff>38100</xdr:colOff>
      <xdr:row>107</xdr:row>
      <xdr:rowOff>19776</xdr:rowOff>
    </xdr:to>
    <xdr:sp macro="" textlink="">
      <xdr:nvSpPr>
        <xdr:cNvPr id="838" name="楕円 837">
          <a:extLst>
            <a:ext uri="{FF2B5EF4-FFF2-40B4-BE49-F238E27FC236}">
              <a16:creationId xmlns:a16="http://schemas.microsoft.com/office/drawing/2014/main" id="{4749A699-042A-4560-BF1F-F5848E78C5ED}"/>
            </a:ext>
          </a:extLst>
        </xdr:cNvPr>
        <xdr:cNvSpPr/>
      </xdr:nvSpPr>
      <xdr:spPr>
        <a:xfrm>
          <a:off x="18735040" y="178594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138249</xdr:rowOff>
    </xdr:from>
    <xdr:to>
      <xdr:col>116</xdr:col>
      <xdr:colOff>63500</xdr:colOff>
      <xdr:row>106</xdr:row>
      <xdr:rowOff>140426</xdr:rowOff>
    </xdr:to>
    <xdr:cxnSp macro="">
      <xdr:nvCxnSpPr>
        <xdr:cNvPr id="839" name="直線コネクタ 838">
          <a:extLst>
            <a:ext uri="{FF2B5EF4-FFF2-40B4-BE49-F238E27FC236}">
              <a16:creationId xmlns:a16="http://schemas.microsoft.com/office/drawing/2014/main" id="{C616E6EB-202C-4FE6-8C5C-5E932BB70F82}"/>
            </a:ext>
          </a:extLst>
        </xdr:cNvPr>
        <xdr:cNvCxnSpPr/>
      </xdr:nvCxnSpPr>
      <xdr:spPr>
        <a:xfrm flipV="1">
          <a:off x="18778220" y="17908089"/>
          <a:ext cx="73152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95069</xdr:rowOff>
    </xdr:from>
    <xdr:to>
      <xdr:col>107</xdr:col>
      <xdr:colOff>101600</xdr:colOff>
      <xdr:row>107</xdr:row>
      <xdr:rowOff>25219</xdr:rowOff>
    </xdr:to>
    <xdr:sp macro="" textlink="">
      <xdr:nvSpPr>
        <xdr:cNvPr id="840" name="楕円 839">
          <a:extLst>
            <a:ext uri="{FF2B5EF4-FFF2-40B4-BE49-F238E27FC236}">
              <a16:creationId xmlns:a16="http://schemas.microsoft.com/office/drawing/2014/main" id="{A36F8832-FAC6-42B6-8EDF-EA566B23FB39}"/>
            </a:ext>
          </a:extLst>
        </xdr:cNvPr>
        <xdr:cNvSpPr/>
      </xdr:nvSpPr>
      <xdr:spPr>
        <a:xfrm>
          <a:off x="17937480" y="178649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140426</xdr:rowOff>
    </xdr:from>
    <xdr:to>
      <xdr:col>111</xdr:col>
      <xdr:colOff>177800</xdr:colOff>
      <xdr:row>106</xdr:row>
      <xdr:rowOff>145869</xdr:rowOff>
    </xdr:to>
    <xdr:cxnSp macro="">
      <xdr:nvCxnSpPr>
        <xdr:cNvPr id="841" name="直線コネクタ 840">
          <a:extLst>
            <a:ext uri="{FF2B5EF4-FFF2-40B4-BE49-F238E27FC236}">
              <a16:creationId xmlns:a16="http://schemas.microsoft.com/office/drawing/2014/main" id="{75C6DD53-2DB3-4F96-A457-3E42DBE96F82}"/>
            </a:ext>
          </a:extLst>
        </xdr:cNvPr>
        <xdr:cNvCxnSpPr/>
      </xdr:nvCxnSpPr>
      <xdr:spPr>
        <a:xfrm flipV="1">
          <a:off x="17988280" y="17910266"/>
          <a:ext cx="78994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99423</xdr:rowOff>
    </xdr:from>
    <xdr:to>
      <xdr:col>102</xdr:col>
      <xdr:colOff>165100</xdr:colOff>
      <xdr:row>107</xdr:row>
      <xdr:rowOff>29573</xdr:rowOff>
    </xdr:to>
    <xdr:sp macro="" textlink="">
      <xdr:nvSpPr>
        <xdr:cNvPr id="842" name="楕円 841">
          <a:extLst>
            <a:ext uri="{FF2B5EF4-FFF2-40B4-BE49-F238E27FC236}">
              <a16:creationId xmlns:a16="http://schemas.microsoft.com/office/drawing/2014/main" id="{C76AD8D9-4018-47C4-90C4-0FDD8001D653}"/>
            </a:ext>
          </a:extLst>
        </xdr:cNvPr>
        <xdr:cNvSpPr/>
      </xdr:nvSpPr>
      <xdr:spPr>
        <a:xfrm>
          <a:off x="17162780" y="178692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145869</xdr:rowOff>
    </xdr:from>
    <xdr:to>
      <xdr:col>107</xdr:col>
      <xdr:colOff>50800</xdr:colOff>
      <xdr:row>106</xdr:row>
      <xdr:rowOff>150223</xdr:rowOff>
    </xdr:to>
    <xdr:cxnSp macro="">
      <xdr:nvCxnSpPr>
        <xdr:cNvPr id="843" name="直線コネクタ 842">
          <a:extLst>
            <a:ext uri="{FF2B5EF4-FFF2-40B4-BE49-F238E27FC236}">
              <a16:creationId xmlns:a16="http://schemas.microsoft.com/office/drawing/2014/main" id="{31615CF9-BEE0-41A3-9D93-EA80238A1868}"/>
            </a:ext>
          </a:extLst>
        </xdr:cNvPr>
        <xdr:cNvCxnSpPr/>
      </xdr:nvCxnSpPr>
      <xdr:spPr>
        <a:xfrm flipV="1">
          <a:off x="17213580" y="17915709"/>
          <a:ext cx="7747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105955</xdr:rowOff>
    </xdr:from>
    <xdr:to>
      <xdr:col>98</xdr:col>
      <xdr:colOff>38100</xdr:colOff>
      <xdr:row>107</xdr:row>
      <xdr:rowOff>36105</xdr:rowOff>
    </xdr:to>
    <xdr:sp macro="" textlink="">
      <xdr:nvSpPr>
        <xdr:cNvPr id="844" name="楕円 843">
          <a:extLst>
            <a:ext uri="{FF2B5EF4-FFF2-40B4-BE49-F238E27FC236}">
              <a16:creationId xmlns:a16="http://schemas.microsoft.com/office/drawing/2014/main" id="{EB70EC1C-9C5A-449B-AC47-BBE627C350F3}"/>
            </a:ext>
          </a:extLst>
        </xdr:cNvPr>
        <xdr:cNvSpPr/>
      </xdr:nvSpPr>
      <xdr:spPr>
        <a:xfrm>
          <a:off x="16388080" y="178757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150223</xdr:rowOff>
    </xdr:from>
    <xdr:to>
      <xdr:col>102</xdr:col>
      <xdr:colOff>114300</xdr:colOff>
      <xdr:row>106</xdr:row>
      <xdr:rowOff>156755</xdr:rowOff>
    </xdr:to>
    <xdr:cxnSp macro="">
      <xdr:nvCxnSpPr>
        <xdr:cNvPr id="845" name="直線コネクタ 844">
          <a:extLst>
            <a:ext uri="{FF2B5EF4-FFF2-40B4-BE49-F238E27FC236}">
              <a16:creationId xmlns:a16="http://schemas.microsoft.com/office/drawing/2014/main" id="{73A298CA-6A4C-449B-8DCC-411FB8E00716}"/>
            </a:ext>
          </a:extLst>
        </xdr:cNvPr>
        <xdr:cNvCxnSpPr/>
      </xdr:nvCxnSpPr>
      <xdr:spPr>
        <a:xfrm flipV="1">
          <a:off x="16431260" y="17920063"/>
          <a:ext cx="7823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846" name="n_1aveValue【庁舎】&#10;一人当たり面積">
          <a:extLst>
            <a:ext uri="{FF2B5EF4-FFF2-40B4-BE49-F238E27FC236}">
              <a16:creationId xmlns:a16="http://schemas.microsoft.com/office/drawing/2014/main" id="{0D9133D1-3583-4DBC-9974-04D663FF05EA}"/>
            </a:ext>
          </a:extLst>
        </xdr:cNvPr>
        <xdr:cNvSpPr txBox="1"/>
      </xdr:nvSpPr>
      <xdr:spPr>
        <a:xfrm>
          <a:off x="18561127" y="17565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847" name="n_2aveValue【庁舎】&#10;一人当たり面積">
          <a:extLst>
            <a:ext uri="{FF2B5EF4-FFF2-40B4-BE49-F238E27FC236}">
              <a16:creationId xmlns:a16="http://schemas.microsoft.com/office/drawing/2014/main" id="{447939ED-2847-493C-9ACD-B91BC2BFA6F5}"/>
            </a:ext>
          </a:extLst>
        </xdr:cNvPr>
        <xdr:cNvSpPr txBox="1"/>
      </xdr:nvSpPr>
      <xdr:spPr>
        <a:xfrm>
          <a:off x="17776267" y="1756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848" name="n_3aveValue【庁舎】&#10;一人当たり面積">
          <a:extLst>
            <a:ext uri="{FF2B5EF4-FFF2-40B4-BE49-F238E27FC236}">
              <a16:creationId xmlns:a16="http://schemas.microsoft.com/office/drawing/2014/main" id="{ABC8EF95-B19B-48E3-933B-0490540C69A2}"/>
            </a:ext>
          </a:extLst>
        </xdr:cNvPr>
        <xdr:cNvSpPr txBox="1"/>
      </xdr:nvSpPr>
      <xdr:spPr>
        <a:xfrm>
          <a:off x="17001567" y="1758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849" name="n_4aveValue【庁舎】&#10;一人当たり面積">
          <a:extLst>
            <a:ext uri="{FF2B5EF4-FFF2-40B4-BE49-F238E27FC236}">
              <a16:creationId xmlns:a16="http://schemas.microsoft.com/office/drawing/2014/main" id="{5FADE0CA-CDE0-4D40-BF34-BE49A36FB7F9}"/>
            </a:ext>
          </a:extLst>
        </xdr:cNvPr>
        <xdr:cNvSpPr txBox="1"/>
      </xdr:nvSpPr>
      <xdr:spPr>
        <a:xfrm>
          <a:off x="16226867" y="1754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10903</xdr:rowOff>
    </xdr:from>
    <xdr:ext cx="469744" cy="259045"/>
    <xdr:sp macro="" textlink="">
      <xdr:nvSpPr>
        <xdr:cNvPr id="850" name="n_1mainValue【庁舎】&#10;一人当たり面積">
          <a:extLst>
            <a:ext uri="{FF2B5EF4-FFF2-40B4-BE49-F238E27FC236}">
              <a16:creationId xmlns:a16="http://schemas.microsoft.com/office/drawing/2014/main" id="{9D2FDBDD-DC80-490A-9C58-2B055AB5412F}"/>
            </a:ext>
          </a:extLst>
        </xdr:cNvPr>
        <xdr:cNvSpPr txBox="1"/>
      </xdr:nvSpPr>
      <xdr:spPr>
        <a:xfrm>
          <a:off x="18561127" y="1794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16346</xdr:rowOff>
    </xdr:from>
    <xdr:ext cx="469744" cy="259045"/>
    <xdr:sp macro="" textlink="">
      <xdr:nvSpPr>
        <xdr:cNvPr id="851" name="n_2mainValue【庁舎】&#10;一人当たり面積">
          <a:extLst>
            <a:ext uri="{FF2B5EF4-FFF2-40B4-BE49-F238E27FC236}">
              <a16:creationId xmlns:a16="http://schemas.microsoft.com/office/drawing/2014/main" id="{514DB45A-C723-41FD-9C93-3BFE98FDBFB8}"/>
            </a:ext>
          </a:extLst>
        </xdr:cNvPr>
        <xdr:cNvSpPr txBox="1"/>
      </xdr:nvSpPr>
      <xdr:spPr>
        <a:xfrm>
          <a:off x="17776267" y="1795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20700</xdr:rowOff>
    </xdr:from>
    <xdr:ext cx="469744" cy="259045"/>
    <xdr:sp macro="" textlink="">
      <xdr:nvSpPr>
        <xdr:cNvPr id="852" name="n_3mainValue【庁舎】&#10;一人当たり面積">
          <a:extLst>
            <a:ext uri="{FF2B5EF4-FFF2-40B4-BE49-F238E27FC236}">
              <a16:creationId xmlns:a16="http://schemas.microsoft.com/office/drawing/2014/main" id="{7D612A7E-606A-4EBB-A368-95B3D31654D1}"/>
            </a:ext>
          </a:extLst>
        </xdr:cNvPr>
        <xdr:cNvSpPr txBox="1"/>
      </xdr:nvSpPr>
      <xdr:spPr>
        <a:xfrm>
          <a:off x="17001567" y="17958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27232</xdr:rowOff>
    </xdr:from>
    <xdr:ext cx="469744" cy="259045"/>
    <xdr:sp macro="" textlink="">
      <xdr:nvSpPr>
        <xdr:cNvPr id="853" name="n_4mainValue【庁舎】&#10;一人当たり面積">
          <a:extLst>
            <a:ext uri="{FF2B5EF4-FFF2-40B4-BE49-F238E27FC236}">
              <a16:creationId xmlns:a16="http://schemas.microsoft.com/office/drawing/2014/main" id="{741D8200-C4A2-4490-8B96-FC870EA251A3}"/>
            </a:ext>
          </a:extLst>
        </xdr:cNvPr>
        <xdr:cNvSpPr txBox="1"/>
      </xdr:nvSpPr>
      <xdr:spPr>
        <a:xfrm>
          <a:off x="16226867" y="1796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B3997D6F-1EE6-4060-825D-A3E8ECA93C1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4166EBE1-B1A5-4A7A-B0DA-E85CD6D5424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1C40EFF5-6971-40FE-9FC3-860ED0A0A72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有形固定資産の減価償却率は全体として高い値で推移しており、なかでも体育館・プールはその傾向が顕著である。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町体育館においては令和４年度の天井ボード及びトイレ洋式化工事の実施により数値が改善したものの、依然として高い水準で推移している。</a:t>
          </a:r>
        </a:p>
        <a:p>
          <a:r>
            <a:rPr kumimoji="1" lang="ja-JP" altLang="en-US" sz="1300">
              <a:latin typeface="ＭＳ Ｐゴシック" panose="020B0600070205080204" pitchFamily="50" charset="-128"/>
              <a:ea typeface="ＭＳ Ｐゴシック" panose="020B0600070205080204" pitchFamily="50" charset="-128"/>
            </a:rPr>
            <a:t>また、市民会館や図書館についても、応急的な修繕にとどまり、大規模な改修等が行われていないことから、高い数値で推移している。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方、保健センター及び庁舎並びに消防施設の減価償却率は低い値となっている。しかし、大規模工事ではなくエアコン等の不具合に対する応急的な修繕が多く、なかでも保健センター・庁舎についてはその傾向が強いた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基づき、施設ごとの状況に応じた適正な管理・更新を進めていく必要がある。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6039732</v>
      </c>
      <c r="BO4" s="406"/>
      <c r="BP4" s="406"/>
      <c r="BQ4" s="406"/>
      <c r="BR4" s="406"/>
      <c r="BS4" s="406"/>
      <c r="BT4" s="406"/>
      <c r="BU4" s="407"/>
      <c r="BV4" s="405">
        <v>5904522</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11.8</v>
      </c>
      <c r="CU4" s="412"/>
      <c r="CV4" s="412"/>
      <c r="CW4" s="412"/>
      <c r="CX4" s="412"/>
      <c r="CY4" s="412"/>
      <c r="CZ4" s="412"/>
      <c r="DA4" s="413"/>
      <c r="DB4" s="411">
        <v>13.4</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5535865</v>
      </c>
      <c r="BO5" s="443"/>
      <c r="BP5" s="443"/>
      <c r="BQ5" s="443"/>
      <c r="BR5" s="443"/>
      <c r="BS5" s="443"/>
      <c r="BT5" s="443"/>
      <c r="BU5" s="444"/>
      <c r="BV5" s="442">
        <v>5401885</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88.9</v>
      </c>
      <c r="CU5" s="440"/>
      <c r="CV5" s="440"/>
      <c r="CW5" s="440"/>
      <c r="CX5" s="440"/>
      <c r="CY5" s="440"/>
      <c r="CZ5" s="440"/>
      <c r="DA5" s="441"/>
      <c r="DB5" s="439">
        <v>89.3</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503867</v>
      </c>
      <c r="BO6" s="443"/>
      <c r="BP6" s="443"/>
      <c r="BQ6" s="443"/>
      <c r="BR6" s="443"/>
      <c r="BS6" s="443"/>
      <c r="BT6" s="443"/>
      <c r="BU6" s="444"/>
      <c r="BV6" s="442">
        <v>502637</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89.3</v>
      </c>
      <c r="CU6" s="480"/>
      <c r="CV6" s="480"/>
      <c r="CW6" s="480"/>
      <c r="CX6" s="480"/>
      <c r="CY6" s="480"/>
      <c r="CZ6" s="480"/>
      <c r="DA6" s="481"/>
      <c r="DB6" s="479">
        <v>90.1</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101</v>
      </c>
      <c r="AV7" s="475"/>
      <c r="AW7" s="475"/>
      <c r="AX7" s="475"/>
      <c r="AY7" s="476" t="s">
        <v>102</v>
      </c>
      <c r="AZ7" s="477"/>
      <c r="BA7" s="477"/>
      <c r="BB7" s="477"/>
      <c r="BC7" s="477"/>
      <c r="BD7" s="477"/>
      <c r="BE7" s="477"/>
      <c r="BF7" s="477"/>
      <c r="BG7" s="477"/>
      <c r="BH7" s="477"/>
      <c r="BI7" s="477"/>
      <c r="BJ7" s="477"/>
      <c r="BK7" s="477"/>
      <c r="BL7" s="477"/>
      <c r="BM7" s="478"/>
      <c r="BN7" s="442">
        <v>108401</v>
      </c>
      <c r="BO7" s="443"/>
      <c r="BP7" s="443"/>
      <c r="BQ7" s="443"/>
      <c r="BR7" s="443"/>
      <c r="BS7" s="443"/>
      <c r="BT7" s="443"/>
      <c r="BU7" s="444"/>
      <c r="BV7" s="442">
        <v>70664</v>
      </c>
      <c r="BW7" s="443"/>
      <c r="BX7" s="443"/>
      <c r="BY7" s="443"/>
      <c r="BZ7" s="443"/>
      <c r="CA7" s="443"/>
      <c r="CB7" s="443"/>
      <c r="CC7" s="444"/>
      <c r="CD7" s="445" t="s">
        <v>103</v>
      </c>
      <c r="CE7" s="446"/>
      <c r="CF7" s="446"/>
      <c r="CG7" s="446"/>
      <c r="CH7" s="446"/>
      <c r="CI7" s="446"/>
      <c r="CJ7" s="446"/>
      <c r="CK7" s="446"/>
      <c r="CL7" s="446"/>
      <c r="CM7" s="446"/>
      <c r="CN7" s="446"/>
      <c r="CO7" s="446"/>
      <c r="CP7" s="446"/>
      <c r="CQ7" s="446"/>
      <c r="CR7" s="446"/>
      <c r="CS7" s="447"/>
      <c r="CT7" s="442">
        <v>3350485</v>
      </c>
      <c r="CU7" s="443"/>
      <c r="CV7" s="443"/>
      <c r="CW7" s="443"/>
      <c r="CX7" s="443"/>
      <c r="CY7" s="443"/>
      <c r="CZ7" s="443"/>
      <c r="DA7" s="444"/>
      <c r="DB7" s="442">
        <v>3233369</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104</v>
      </c>
      <c r="AN8" s="472"/>
      <c r="AO8" s="472"/>
      <c r="AP8" s="472"/>
      <c r="AQ8" s="472"/>
      <c r="AR8" s="472"/>
      <c r="AS8" s="472"/>
      <c r="AT8" s="473"/>
      <c r="AU8" s="474" t="s">
        <v>90</v>
      </c>
      <c r="AV8" s="475"/>
      <c r="AW8" s="475"/>
      <c r="AX8" s="475"/>
      <c r="AY8" s="476" t="s">
        <v>105</v>
      </c>
      <c r="AZ8" s="477"/>
      <c r="BA8" s="477"/>
      <c r="BB8" s="477"/>
      <c r="BC8" s="477"/>
      <c r="BD8" s="477"/>
      <c r="BE8" s="477"/>
      <c r="BF8" s="477"/>
      <c r="BG8" s="477"/>
      <c r="BH8" s="477"/>
      <c r="BI8" s="477"/>
      <c r="BJ8" s="477"/>
      <c r="BK8" s="477"/>
      <c r="BL8" s="477"/>
      <c r="BM8" s="478"/>
      <c r="BN8" s="442">
        <v>395466</v>
      </c>
      <c r="BO8" s="443"/>
      <c r="BP8" s="443"/>
      <c r="BQ8" s="443"/>
      <c r="BR8" s="443"/>
      <c r="BS8" s="443"/>
      <c r="BT8" s="443"/>
      <c r="BU8" s="444"/>
      <c r="BV8" s="442">
        <v>431973</v>
      </c>
      <c r="BW8" s="443"/>
      <c r="BX8" s="443"/>
      <c r="BY8" s="443"/>
      <c r="BZ8" s="443"/>
      <c r="CA8" s="443"/>
      <c r="CB8" s="443"/>
      <c r="CC8" s="444"/>
      <c r="CD8" s="445" t="s">
        <v>106</v>
      </c>
      <c r="CE8" s="446"/>
      <c r="CF8" s="446"/>
      <c r="CG8" s="446"/>
      <c r="CH8" s="446"/>
      <c r="CI8" s="446"/>
      <c r="CJ8" s="446"/>
      <c r="CK8" s="446"/>
      <c r="CL8" s="446"/>
      <c r="CM8" s="446"/>
      <c r="CN8" s="446"/>
      <c r="CO8" s="446"/>
      <c r="CP8" s="446"/>
      <c r="CQ8" s="446"/>
      <c r="CR8" s="446"/>
      <c r="CS8" s="447"/>
      <c r="CT8" s="482">
        <v>0.55000000000000004</v>
      </c>
      <c r="CU8" s="483"/>
      <c r="CV8" s="483"/>
      <c r="CW8" s="483"/>
      <c r="CX8" s="483"/>
      <c r="CY8" s="483"/>
      <c r="CZ8" s="483"/>
      <c r="DA8" s="484"/>
      <c r="DB8" s="482">
        <v>0.55000000000000004</v>
      </c>
      <c r="DC8" s="483"/>
      <c r="DD8" s="483"/>
      <c r="DE8" s="483"/>
      <c r="DF8" s="483"/>
      <c r="DG8" s="483"/>
      <c r="DH8" s="483"/>
      <c r="DI8" s="484"/>
    </row>
    <row r="9" spans="1:119" ht="18.75" customHeight="1" thickBot="1" x14ac:dyDescent="0.25">
      <c r="A9" s="163"/>
      <c r="B9" s="436" t="s">
        <v>107</v>
      </c>
      <c r="C9" s="437"/>
      <c r="D9" s="437"/>
      <c r="E9" s="437"/>
      <c r="F9" s="437"/>
      <c r="G9" s="437"/>
      <c r="H9" s="437"/>
      <c r="I9" s="437"/>
      <c r="J9" s="437"/>
      <c r="K9" s="485"/>
      <c r="L9" s="486" t="s">
        <v>108</v>
      </c>
      <c r="M9" s="487"/>
      <c r="N9" s="487"/>
      <c r="O9" s="487"/>
      <c r="P9" s="487"/>
      <c r="Q9" s="488"/>
      <c r="R9" s="489">
        <v>10836</v>
      </c>
      <c r="S9" s="490"/>
      <c r="T9" s="490"/>
      <c r="U9" s="490"/>
      <c r="V9" s="491"/>
      <c r="W9" s="399" t="s">
        <v>109</v>
      </c>
      <c r="X9" s="400"/>
      <c r="Y9" s="400"/>
      <c r="Z9" s="400"/>
      <c r="AA9" s="400"/>
      <c r="AB9" s="400"/>
      <c r="AC9" s="400"/>
      <c r="AD9" s="400"/>
      <c r="AE9" s="400"/>
      <c r="AF9" s="400"/>
      <c r="AG9" s="400"/>
      <c r="AH9" s="400"/>
      <c r="AI9" s="400"/>
      <c r="AJ9" s="400"/>
      <c r="AK9" s="400"/>
      <c r="AL9" s="401"/>
      <c r="AM9" s="471" t="s">
        <v>110</v>
      </c>
      <c r="AN9" s="472"/>
      <c r="AO9" s="472"/>
      <c r="AP9" s="472"/>
      <c r="AQ9" s="472"/>
      <c r="AR9" s="472"/>
      <c r="AS9" s="472"/>
      <c r="AT9" s="473"/>
      <c r="AU9" s="474" t="s">
        <v>90</v>
      </c>
      <c r="AV9" s="475"/>
      <c r="AW9" s="475"/>
      <c r="AX9" s="475"/>
      <c r="AY9" s="476" t="s">
        <v>111</v>
      </c>
      <c r="AZ9" s="477"/>
      <c r="BA9" s="477"/>
      <c r="BB9" s="477"/>
      <c r="BC9" s="477"/>
      <c r="BD9" s="477"/>
      <c r="BE9" s="477"/>
      <c r="BF9" s="477"/>
      <c r="BG9" s="477"/>
      <c r="BH9" s="477"/>
      <c r="BI9" s="477"/>
      <c r="BJ9" s="477"/>
      <c r="BK9" s="477"/>
      <c r="BL9" s="477"/>
      <c r="BM9" s="478"/>
      <c r="BN9" s="442">
        <v>-36507</v>
      </c>
      <c r="BO9" s="443"/>
      <c r="BP9" s="443"/>
      <c r="BQ9" s="443"/>
      <c r="BR9" s="443"/>
      <c r="BS9" s="443"/>
      <c r="BT9" s="443"/>
      <c r="BU9" s="444"/>
      <c r="BV9" s="442">
        <v>46796</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10.199999999999999</v>
      </c>
      <c r="CU9" s="440"/>
      <c r="CV9" s="440"/>
      <c r="CW9" s="440"/>
      <c r="CX9" s="440"/>
      <c r="CY9" s="440"/>
      <c r="CZ9" s="440"/>
      <c r="DA9" s="441"/>
      <c r="DB9" s="439">
        <v>10.1</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113</v>
      </c>
      <c r="M10" s="472"/>
      <c r="N10" s="472"/>
      <c r="O10" s="472"/>
      <c r="P10" s="472"/>
      <c r="Q10" s="473"/>
      <c r="R10" s="493">
        <v>11171</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90</v>
      </c>
      <c r="AV10" s="475"/>
      <c r="AW10" s="475"/>
      <c r="AX10" s="475"/>
      <c r="AY10" s="476" t="s">
        <v>115</v>
      </c>
      <c r="AZ10" s="477"/>
      <c r="BA10" s="477"/>
      <c r="BB10" s="477"/>
      <c r="BC10" s="477"/>
      <c r="BD10" s="477"/>
      <c r="BE10" s="477"/>
      <c r="BF10" s="477"/>
      <c r="BG10" s="477"/>
      <c r="BH10" s="477"/>
      <c r="BI10" s="477"/>
      <c r="BJ10" s="477"/>
      <c r="BK10" s="477"/>
      <c r="BL10" s="477"/>
      <c r="BM10" s="478"/>
      <c r="BN10" s="442">
        <v>1721</v>
      </c>
      <c r="BO10" s="443"/>
      <c r="BP10" s="443"/>
      <c r="BQ10" s="443"/>
      <c r="BR10" s="443"/>
      <c r="BS10" s="443"/>
      <c r="BT10" s="443"/>
      <c r="BU10" s="444"/>
      <c r="BV10" s="442">
        <v>716</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10419</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30000</v>
      </c>
      <c r="BO12" s="443"/>
      <c r="BP12" s="443"/>
      <c r="BQ12" s="443"/>
      <c r="BR12" s="443"/>
      <c r="BS12" s="443"/>
      <c r="BT12" s="443"/>
      <c r="BU12" s="444"/>
      <c r="BV12" s="442">
        <v>160000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130</v>
      </c>
      <c r="N13" s="534"/>
      <c r="O13" s="534"/>
      <c r="P13" s="534"/>
      <c r="Q13" s="535"/>
      <c r="R13" s="526">
        <v>10253</v>
      </c>
      <c r="S13" s="527"/>
      <c r="T13" s="527"/>
      <c r="U13" s="527"/>
      <c r="V13" s="528"/>
      <c r="W13" s="458" t="s">
        <v>131</v>
      </c>
      <c r="X13" s="459"/>
      <c r="Y13" s="459"/>
      <c r="Z13" s="459"/>
      <c r="AA13" s="459"/>
      <c r="AB13" s="449"/>
      <c r="AC13" s="493">
        <v>131</v>
      </c>
      <c r="AD13" s="494"/>
      <c r="AE13" s="494"/>
      <c r="AF13" s="494"/>
      <c r="AG13" s="536"/>
      <c r="AH13" s="493">
        <v>157</v>
      </c>
      <c r="AI13" s="494"/>
      <c r="AJ13" s="494"/>
      <c r="AK13" s="494"/>
      <c r="AL13" s="495"/>
      <c r="AM13" s="471" t="s">
        <v>132</v>
      </c>
      <c r="AN13" s="472"/>
      <c r="AO13" s="472"/>
      <c r="AP13" s="472"/>
      <c r="AQ13" s="472"/>
      <c r="AR13" s="472"/>
      <c r="AS13" s="472"/>
      <c r="AT13" s="473"/>
      <c r="AU13" s="474" t="s">
        <v>101</v>
      </c>
      <c r="AV13" s="475"/>
      <c r="AW13" s="475"/>
      <c r="AX13" s="475"/>
      <c r="AY13" s="476" t="s">
        <v>133</v>
      </c>
      <c r="AZ13" s="477"/>
      <c r="BA13" s="477"/>
      <c r="BB13" s="477"/>
      <c r="BC13" s="477"/>
      <c r="BD13" s="477"/>
      <c r="BE13" s="477"/>
      <c r="BF13" s="477"/>
      <c r="BG13" s="477"/>
      <c r="BH13" s="477"/>
      <c r="BI13" s="477"/>
      <c r="BJ13" s="477"/>
      <c r="BK13" s="477"/>
      <c r="BL13" s="477"/>
      <c r="BM13" s="478"/>
      <c r="BN13" s="442">
        <v>-64786</v>
      </c>
      <c r="BO13" s="443"/>
      <c r="BP13" s="443"/>
      <c r="BQ13" s="443"/>
      <c r="BR13" s="443"/>
      <c r="BS13" s="443"/>
      <c r="BT13" s="443"/>
      <c r="BU13" s="444"/>
      <c r="BV13" s="442">
        <v>-112488</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6.6</v>
      </c>
      <c r="CU13" s="440"/>
      <c r="CV13" s="440"/>
      <c r="CW13" s="440"/>
      <c r="CX13" s="440"/>
      <c r="CY13" s="440"/>
      <c r="CZ13" s="440"/>
      <c r="DA13" s="441"/>
      <c r="DB13" s="439">
        <v>6.3</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10487</v>
      </c>
      <c r="S14" s="527"/>
      <c r="T14" s="527"/>
      <c r="U14" s="527"/>
      <c r="V14" s="528"/>
      <c r="W14" s="432"/>
      <c r="X14" s="433"/>
      <c r="Y14" s="433"/>
      <c r="Z14" s="433"/>
      <c r="AA14" s="433"/>
      <c r="AB14" s="422"/>
      <c r="AC14" s="529">
        <v>2.6</v>
      </c>
      <c r="AD14" s="530"/>
      <c r="AE14" s="530"/>
      <c r="AF14" s="530"/>
      <c r="AG14" s="531"/>
      <c r="AH14" s="529">
        <v>3</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0.7</v>
      </c>
      <c r="CU14" s="541"/>
      <c r="CV14" s="541"/>
      <c r="CW14" s="541"/>
      <c r="CX14" s="541"/>
      <c r="CY14" s="541"/>
      <c r="CZ14" s="541"/>
      <c r="DA14" s="542"/>
      <c r="DB14" s="540">
        <v>7.1</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130</v>
      </c>
      <c r="N15" s="534"/>
      <c r="O15" s="534"/>
      <c r="P15" s="534"/>
      <c r="Q15" s="535"/>
      <c r="R15" s="526">
        <v>10330</v>
      </c>
      <c r="S15" s="527"/>
      <c r="T15" s="527"/>
      <c r="U15" s="527"/>
      <c r="V15" s="528"/>
      <c r="W15" s="458" t="s">
        <v>137</v>
      </c>
      <c r="X15" s="459"/>
      <c r="Y15" s="459"/>
      <c r="Z15" s="459"/>
      <c r="AA15" s="459"/>
      <c r="AB15" s="449"/>
      <c r="AC15" s="493">
        <v>1257</v>
      </c>
      <c r="AD15" s="494"/>
      <c r="AE15" s="494"/>
      <c r="AF15" s="494"/>
      <c r="AG15" s="536"/>
      <c r="AH15" s="493">
        <v>1306</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1539003</v>
      </c>
      <c r="BO15" s="406"/>
      <c r="BP15" s="406"/>
      <c r="BQ15" s="406"/>
      <c r="BR15" s="406"/>
      <c r="BS15" s="406"/>
      <c r="BT15" s="406"/>
      <c r="BU15" s="407"/>
      <c r="BV15" s="405">
        <v>1527824</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24.8</v>
      </c>
      <c r="AD16" s="530"/>
      <c r="AE16" s="530"/>
      <c r="AF16" s="530"/>
      <c r="AG16" s="531"/>
      <c r="AH16" s="529">
        <v>25.2</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2919310</v>
      </c>
      <c r="BO16" s="443"/>
      <c r="BP16" s="443"/>
      <c r="BQ16" s="443"/>
      <c r="BR16" s="443"/>
      <c r="BS16" s="443"/>
      <c r="BT16" s="443"/>
      <c r="BU16" s="444"/>
      <c r="BV16" s="442">
        <v>2791084</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3678</v>
      </c>
      <c r="AD17" s="494"/>
      <c r="AE17" s="494"/>
      <c r="AF17" s="494"/>
      <c r="AG17" s="536"/>
      <c r="AH17" s="493">
        <v>3728</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1956537</v>
      </c>
      <c r="BO17" s="443"/>
      <c r="BP17" s="443"/>
      <c r="BQ17" s="443"/>
      <c r="BR17" s="443"/>
      <c r="BS17" s="443"/>
      <c r="BT17" s="443"/>
      <c r="BU17" s="444"/>
      <c r="BV17" s="442">
        <v>1942993</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37.75</v>
      </c>
      <c r="M18" s="566"/>
      <c r="N18" s="566"/>
      <c r="O18" s="566"/>
      <c r="P18" s="566"/>
      <c r="Q18" s="566"/>
      <c r="R18" s="567"/>
      <c r="S18" s="567"/>
      <c r="T18" s="567"/>
      <c r="U18" s="567"/>
      <c r="V18" s="568"/>
      <c r="W18" s="460"/>
      <c r="X18" s="461"/>
      <c r="Y18" s="461"/>
      <c r="Z18" s="461"/>
      <c r="AA18" s="461"/>
      <c r="AB18" s="452"/>
      <c r="AC18" s="569">
        <v>72.599999999999994</v>
      </c>
      <c r="AD18" s="570"/>
      <c r="AE18" s="570"/>
      <c r="AF18" s="570"/>
      <c r="AG18" s="571"/>
      <c r="AH18" s="569">
        <v>71.8</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3079620</v>
      </c>
      <c r="BO18" s="443"/>
      <c r="BP18" s="443"/>
      <c r="BQ18" s="443"/>
      <c r="BR18" s="443"/>
      <c r="BS18" s="443"/>
      <c r="BT18" s="443"/>
      <c r="BU18" s="444"/>
      <c r="BV18" s="442">
        <v>2958768</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287</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4397748</v>
      </c>
      <c r="BO19" s="443"/>
      <c r="BP19" s="443"/>
      <c r="BQ19" s="443"/>
      <c r="BR19" s="443"/>
      <c r="BS19" s="443"/>
      <c r="BT19" s="443"/>
      <c r="BU19" s="444"/>
      <c r="BV19" s="442">
        <v>4381435</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4572</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5203666</v>
      </c>
      <c r="BO22" s="406"/>
      <c r="BP22" s="406"/>
      <c r="BQ22" s="406"/>
      <c r="BR22" s="406"/>
      <c r="BS22" s="406"/>
      <c r="BT22" s="406"/>
      <c r="BU22" s="407"/>
      <c r="BV22" s="405">
        <v>5404875</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4616882</v>
      </c>
      <c r="BO23" s="443"/>
      <c r="BP23" s="443"/>
      <c r="BQ23" s="443"/>
      <c r="BR23" s="443"/>
      <c r="BS23" s="443"/>
      <c r="BT23" s="443"/>
      <c r="BU23" s="444"/>
      <c r="BV23" s="442">
        <v>4796487</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7470</v>
      </c>
      <c r="R24" s="494"/>
      <c r="S24" s="494"/>
      <c r="T24" s="494"/>
      <c r="U24" s="494"/>
      <c r="V24" s="536"/>
      <c r="W24" s="588"/>
      <c r="X24" s="589"/>
      <c r="Y24" s="590"/>
      <c r="Z24" s="492" t="s">
        <v>162</v>
      </c>
      <c r="AA24" s="472"/>
      <c r="AB24" s="472"/>
      <c r="AC24" s="472"/>
      <c r="AD24" s="472"/>
      <c r="AE24" s="472"/>
      <c r="AF24" s="472"/>
      <c r="AG24" s="473"/>
      <c r="AH24" s="493">
        <v>90</v>
      </c>
      <c r="AI24" s="494"/>
      <c r="AJ24" s="494"/>
      <c r="AK24" s="494"/>
      <c r="AL24" s="536"/>
      <c r="AM24" s="493">
        <v>271980</v>
      </c>
      <c r="AN24" s="494"/>
      <c r="AO24" s="494"/>
      <c r="AP24" s="494"/>
      <c r="AQ24" s="494"/>
      <c r="AR24" s="536"/>
      <c r="AS24" s="493">
        <v>3022</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3156474</v>
      </c>
      <c r="BO24" s="443"/>
      <c r="BP24" s="443"/>
      <c r="BQ24" s="443"/>
      <c r="BR24" s="443"/>
      <c r="BS24" s="443"/>
      <c r="BT24" s="443"/>
      <c r="BU24" s="444"/>
      <c r="BV24" s="442">
        <v>3160202</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6130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515734</v>
      </c>
      <c r="BO25" s="406"/>
      <c r="BP25" s="406"/>
      <c r="BQ25" s="406"/>
      <c r="BR25" s="406"/>
      <c r="BS25" s="406"/>
      <c r="BT25" s="406"/>
      <c r="BU25" s="407"/>
      <c r="BV25" s="405">
        <v>595330</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5820</v>
      </c>
      <c r="R26" s="494"/>
      <c r="S26" s="494"/>
      <c r="T26" s="494"/>
      <c r="U26" s="494"/>
      <c r="V26" s="536"/>
      <c r="W26" s="588"/>
      <c r="X26" s="589"/>
      <c r="Y26" s="590"/>
      <c r="Z26" s="492" t="s">
        <v>168</v>
      </c>
      <c r="AA26" s="594"/>
      <c r="AB26" s="594"/>
      <c r="AC26" s="594"/>
      <c r="AD26" s="594"/>
      <c r="AE26" s="594"/>
      <c r="AF26" s="594"/>
      <c r="AG26" s="595"/>
      <c r="AH26" s="493" t="s">
        <v>122</v>
      </c>
      <c r="AI26" s="494"/>
      <c r="AJ26" s="494"/>
      <c r="AK26" s="494"/>
      <c r="AL26" s="536"/>
      <c r="AM26" s="493" t="s">
        <v>122</v>
      </c>
      <c r="AN26" s="494"/>
      <c r="AO26" s="494"/>
      <c r="AP26" s="494"/>
      <c r="AQ26" s="494"/>
      <c r="AR26" s="536"/>
      <c r="AS26" s="493" t="s">
        <v>122</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3500</v>
      </c>
      <c r="R27" s="494"/>
      <c r="S27" s="494"/>
      <c r="T27" s="494"/>
      <c r="U27" s="494"/>
      <c r="V27" s="536"/>
      <c r="W27" s="588"/>
      <c r="X27" s="589"/>
      <c r="Y27" s="590"/>
      <c r="Z27" s="492" t="s">
        <v>171</v>
      </c>
      <c r="AA27" s="472"/>
      <c r="AB27" s="472"/>
      <c r="AC27" s="472"/>
      <c r="AD27" s="472"/>
      <c r="AE27" s="472"/>
      <c r="AF27" s="472"/>
      <c r="AG27" s="473"/>
      <c r="AH27" s="493">
        <v>10</v>
      </c>
      <c r="AI27" s="494"/>
      <c r="AJ27" s="494"/>
      <c r="AK27" s="494"/>
      <c r="AL27" s="536"/>
      <c r="AM27" s="493">
        <v>25030</v>
      </c>
      <c r="AN27" s="494"/>
      <c r="AO27" s="494"/>
      <c r="AP27" s="494"/>
      <c r="AQ27" s="494"/>
      <c r="AR27" s="536"/>
      <c r="AS27" s="493">
        <v>2503</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366881</v>
      </c>
      <c r="BO27" s="562"/>
      <c r="BP27" s="562"/>
      <c r="BQ27" s="562"/>
      <c r="BR27" s="562"/>
      <c r="BS27" s="562"/>
      <c r="BT27" s="562"/>
      <c r="BU27" s="563"/>
      <c r="BV27" s="561">
        <v>366879</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2700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1333167</v>
      </c>
      <c r="BO28" s="406"/>
      <c r="BP28" s="406"/>
      <c r="BQ28" s="406"/>
      <c r="BR28" s="406"/>
      <c r="BS28" s="406"/>
      <c r="BT28" s="406"/>
      <c r="BU28" s="407"/>
      <c r="BV28" s="405">
        <v>1336446</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10</v>
      </c>
      <c r="M29" s="494"/>
      <c r="N29" s="494"/>
      <c r="O29" s="494"/>
      <c r="P29" s="536"/>
      <c r="Q29" s="493">
        <v>2500</v>
      </c>
      <c r="R29" s="494"/>
      <c r="S29" s="494"/>
      <c r="T29" s="494"/>
      <c r="U29" s="494"/>
      <c r="V29" s="536"/>
      <c r="W29" s="591"/>
      <c r="X29" s="592"/>
      <c r="Y29" s="593"/>
      <c r="Z29" s="492" t="s">
        <v>177</v>
      </c>
      <c r="AA29" s="472"/>
      <c r="AB29" s="472"/>
      <c r="AC29" s="472"/>
      <c r="AD29" s="472"/>
      <c r="AE29" s="472"/>
      <c r="AF29" s="472"/>
      <c r="AG29" s="473"/>
      <c r="AH29" s="493">
        <v>100</v>
      </c>
      <c r="AI29" s="494"/>
      <c r="AJ29" s="494"/>
      <c r="AK29" s="494"/>
      <c r="AL29" s="536"/>
      <c r="AM29" s="493">
        <v>297010</v>
      </c>
      <c r="AN29" s="494"/>
      <c r="AO29" s="494"/>
      <c r="AP29" s="494"/>
      <c r="AQ29" s="494"/>
      <c r="AR29" s="536"/>
      <c r="AS29" s="493">
        <v>2970</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32417</v>
      </c>
      <c r="BO29" s="443"/>
      <c r="BP29" s="443"/>
      <c r="BQ29" s="443"/>
      <c r="BR29" s="443"/>
      <c r="BS29" s="443"/>
      <c r="BT29" s="443"/>
      <c r="BU29" s="444"/>
      <c r="BV29" s="442">
        <v>18363</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97.6</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1072329</v>
      </c>
      <c r="BO30" s="562"/>
      <c r="BP30" s="562"/>
      <c r="BQ30" s="562"/>
      <c r="BR30" s="562"/>
      <c r="BS30" s="562"/>
      <c r="BT30" s="562"/>
      <c r="BU30" s="563"/>
      <c r="BV30" s="561">
        <v>884521</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国民健康保険事業特別会計</v>
      </c>
      <c r="X34" s="633"/>
      <c r="Y34" s="633"/>
      <c r="Z34" s="633"/>
      <c r="AA34" s="633"/>
      <c r="AB34" s="633"/>
      <c r="AC34" s="633"/>
      <c r="AD34" s="633"/>
      <c r="AE34" s="633"/>
      <c r="AF34" s="633"/>
      <c r="AG34" s="633"/>
      <c r="AH34" s="633"/>
      <c r="AI34" s="633"/>
      <c r="AJ34" s="633"/>
      <c r="AK34" s="633"/>
      <c r="AL34" s="163"/>
      <c r="AM34" s="632">
        <f>IF(AO34="","",MAX(C34:D43,U34:V43)+1)</f>
        <v>7</v>
      </c>
      <c r="AN34" s="632"/>
      <c r="AO34" s="633" t="str">
        <f>IF('各会計、関係団体の財政状況及び健全化判断比率'!B32="","",'各会計、関係団体の財政状況及び健全化判断比率'!B32)</f>
        <v>上水道事業会計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10</v>
      </c>
      <c r="BX34" s="632"/>
      <c r="BY34" s="633" t="str">
        <f>IF('各会計、関係団体の財政状況及び健全化判断比率'!B68="","",'各会計、関係団体の財政状況及び健全化判断比率'!B68)</f>
        <v>南足柄市外五ケ市町組合</v>
      </c>
      <c r="BZ34" s="633"/>
      <c r="CA34" s="633"/>
      <c r="CB34" s="633"/>
      <c r="CC34" s="633"/>
      <c r="CD34" s="633"/>
      <c r="CE34" s="633"/>
      <c r="CF34" s="633"/>
      <c r="CG34" s="633"/>
      <c r="CH34" s="633"/>
      <c r="CI34" s="633"/>
      <c r="CJ34" s="633"/>
      <c r="CK34" s="633"/>
      <c r="CL34" s="633"/>
      <c r="CM34" s="633"/>
      <c r="CN34" s="163"/>
      <c r="CO34" s="632">
        <f>IF(CQ34="","",MAX(C34:D43,U34:V43,AM34:AN43,BE34:BF43,BW34:BX43)+1)</f>
        <v>19</v>
      </c>
      <c r="CP34" s="632"/>
      <c r="CQ34" s="633" t="str">
        <f>IF('各会計、関係団体の財政状況及び健全化判断比率'!BS7="","",'各会計、関係団体の財政状況及び健全化判断比率'!BS7)</f>
        <v>有限会社　みやまの里</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f>IF(E35="","",C34+1)</f>
        <v>2</v>
      </c>
      <c r="D35" s="632"/>
      <c r="E35" s="633" t="str">
        <f>IF('各会計、関係団体の財政状況及び健全化判断比率'!B8="","",'各会計、関係団体の財政状況及び健全化判断比率'!B8)</f>
        <v>用地取得特別会計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国民健康保険診療所事業特別会計</v>
      </c>
      <c r="X35" s="633"/>
      <c r="Y35" s="633"/>
      <c r="Z35" s="633"/>
      <c r="AA35" s="633"/>
      <c r="AB35" s="633"/>
      <c r="AC35" s="633"/>
      <c r="AD35" s="633"/>
      <c r="AE35" s="633"/>
      <c r="AF35" s="633"/>
      <c r="AG35" s="633"/>
      <c r="AH35" s="633"/>
      <c r="AI35" s="633"/>
      <c r="AJ35" s="633"/>
      <c r="AK35" s="633"/>
      <c r="AL35" s="163"/>
      <c r="AM35" s="632">
        <f t="shared" ref="AM35:AM43" si="0">IF(AO35="","",AM34+1)</f>
        <v>8</v>
      </c>
      <c r="AN35" s="632"/>
      <c r="AO35" s="633" t="str">
        <f>IF('各会計、関係団体の財政状況及び健全化判断比率'!B33="","",'各会計、関係団体の財政状況及び健全化判断比率'!B33)</f>
        <v>寄簡易水道事業会計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11</v>
      </c>
      <c r="BX35" s="632"/>
      <c r="BY35" s="633" t="str">
        <f>IF('各会計、関係団体の財政状況及び健全化判断比率'!B69="","",'各会計、関係団体の財政状況及び健全化判断比率'!B69)</f>
        <v>松田町外二ヶ町組合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5</v>
      </c>
      <c r="V36" s="632"/>
      <c r="W36" s="633" t="str">
        <f>IF('各会計、関係団体の財政状況及び健全化判断比率'!B30="","",'各会計、関係団体の財政状況及び健全化判断比率'!B30)</f>
        <v>介護保険事業特別会計</v>
      </c>
      <c r="X36" s="633"/>
      <c r="Y36" s="633"/>
      <c r="Z36" s="633"/>
      <c r="AA36" s="633"/>
      <c r="AB36" s="633"/>
      <c r="AC36" s="633"/>
      <c r="AD36" s="633"/>
      <c r="AE36" s="633"/>
      <c r="AF36" s="633"/>
      <c r="AG36" s="633"/>
      <c r="AH36" s="633"/>
      <c r="AI36" s="633"/>
      <c r="AJ36" s="633"/>
      <c r="AK36" s="633"/>
      <c r="AL36" s="163"/>
      <c r="AM36" s="632">
        <f t="shared" si="0"/>
        <v>9</v>
      </c>
      <c r="AN36" s="632"/>
      <c r="AO36" s="633" t="str">
        <f>IF('各会計、関係団体の財政状況及び健全化判断比率'!B34="","",'各会計、関係団体の財政状況及び健全化判断比率'!B34)</f>
        <v>下水道事業会計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12</v>
      </c>
      <c r="BX36" s="632"/>
      <c r="BY36" s="633" t="str">
        <f>IF('各会計、関係団体の財政状況及び健全化判断比率'!B70="","",'各会計、関係団体の財政状況及び健全化判断比率'!B70)</f>
        <v>足柄上衛生組合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6</v>
      </c>
      <c r="V37" s="632"/>
      <c r="W37" s="633" t="str">
        <f>IF('各会計、関係団体の財政状況及び健全化判断比率'!B31="","",'各会計、関係団体の財政状況及び健全化判断比率'!B31)</f>
        <v>後期高齢者医療特別会計</v>
      </c>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13</v>
      </c>
      <c r="BX37" s="632"/>
      <c r="BY37" s="633" t="str">
        <f>IF('各会計、関係団体の財政状況及び健全化判断比率'!B71="","",'各会計、関係団体の財政状況及び健全化判断比率'!B71)</f>
        <v>足柄東部清掃組合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14</v>
      </c>
      <c r="BX38" s="632"/>
      <c r="BY38" s="633" t="str">
        <f>IF('各会計、関係団体の財政状況及び健全化判断比率'!B72="","",'各会計、関係団体の財政状況及び健全化判断比率'!B72)</f>
        <v>松田町外三ケ町組合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15</v>
      </c>
      <c r="BX39" s="632"/>
      <c r="BY39" s="633" t="str">
        <f>IF('各会計、関係団体の財政状況及び健全化判断比率'!B73="","",'各会計、関係団体の財政状況及び健全化判断比率'!B73)</f>
        <v>神奈川県市町村職員退職手当組合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16</v>
      </c>
      <c r="BX40" s="632"/>
      <c r="BY40" s="633" t="str">
        <f>IF('各会計、関係団体の財政状況及び健全化判断比率'!B74="","",'各会計、関係団体の財政状況及び健全化判断比率'!B74)</f>
        <v>神奈川県後期高齢者医療広域連合（一般会計）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17</v>
      </c>
      <c r="BX41" s="632"/>
      <c r="BY41" s="633" t="str">
        <f>IF('各会計、関係団体の財政状況及び健全化判断比率'!B75="","",'各会計、関係団体の財政状況及び健全化判断比率'!B75)</f>
        <v>神奈川県後期高齢者医療広域連合（特別会計）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18</v>
      </c>
      <c r="BX42" s="632"/>
      <c r="BY42" s="633" t="str">
        <f>IF('各会計、関係団体の財政状況及び健全化判断比率'!B76="","",'各会計、関係団体の財政状況及び健全化判断比率'!B76)</f>
        <v>神奈川県町村情報システム共同事業組合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47ww09NNx8saYs7zR40JA0LvX5rt7XXaOhe7wwrNRCfdqYbmai+kX/6ogxObUWNdnb6pq8dCCRi636+JKncsug==" saltValue="5YLvLKgG3fd9pBjsuZzua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1532945</v>
      </c>
      <c r="S5" s="648"/>
      <c r="T5" s="648"/>
      <c r="U5" s="648"/>
      <c r="V5" s="648"/>
      <c r="W5" s="648"/>
      <c r="X5" s="648"/>
      <c r="Y5" s="649"/>
      <c r="Z5" s="650">
        <v>25.4</v>
      </c>
      <c r="AA5" s="650"/>
      <c r="AB5" s="650"/>
      <c r="AC5" s="650"/>
      <c r="AD5" s="651">
        <v>1532945</v>
      </c>
      <c r="AE5" s="651"/>
      <c r="AF5" s="651"/>
      <c r="AG5" s="651"/>
      <c r="AH5" s="651"/>
      <c r="AI5" s="651"/>
      <c r="AJ5" s="651"/>
      <c r="AK5" s="651"/>
      <c r="AL5" s="652">
        <v>44.4</v>
      </c>
      <c r="AM5" s="653"/>
      <c r="AN5" s="653"/>
      <c r="AO5" s="654"/>
      <c r="AP5" s="644" t="s">
        <v>216</v>
      </c>
      <c r="AQ5" s="645"/>
      <c r="AR5" s="645"/>
      <c r="AS5" s="645"/>
      <c r="AT5" s="645"/>
      <c r="AU5" s="645"/>
      <c r="AV5" s="645"/>
      <c r="AW5" s="645"/>
      <c r="AX5" s="645"/>
      <c r="AY5" s="645"/>
      <c r="AZ5" s="645"/>
      <c r="BA5" s="645"/>
      <c r="BB5" s="645"/>
      <c r="BC5" s="645"/>
      <c r="BD5" s="645"/>
      <c r="BE5" s="645"/>
      <c r="BF5" s="646"/>
      <c r="BG5" s="658">
        <v>1532945</v>
      </c>
      <c r="BH5" s="659"/>
      <c r="BI5" s="659"/>
      <c r="BJ5" s="659"/>
      <c r="BK5" s="659"/>
      <c r="BL5" s="659"/>
      <c r="BM5" s="659"/>
      <c r="BN5" s="660"/>
      <c r="BO5" s="661">
        <v>100</v>
      </c>
      <c r="BP5" s="661"/>
      <c r="BQ5" s="661"/>
      <c r="BR5" s="661"/>
      <c r="BS5" s="662" t="s">
        <v>122</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33240</v>
      </c>
      <c r="S6" s="659"/>
      <c r="T6" s="659"/>
      <c r="U6" s="659"/>
      <c r="V6" s="659"/>
      <c r="W6" s="659"/>
      <c r="X6" s="659"/>
      <c r="Y6" s="660"/>
      <c r="Z6" s="661">
        <v>0.6</v>
      </c>
      <c r="AA6" s="661"/>
      <c r="AB6" s="661"/>
      <c r="AC6" s="661"/>
      <c r="AD6" s="662">
        <v>33240</v>
      </c>
      <c r="AE6" s="662"/>
      <c r="AF6" s="662"/>
      <c r="AG6" s="662"/>
      <c r="AH6" s="662"/>
      <c r="AI6" s="662"/>
      <c r="AJ6" s="662"/>
      <c r="AK6" s="662"/>
      <c r="AL6" s="663">
        <v>1</v>
      </c>
      <c r="AM6" s="664"/>
      <c r="AN6" s="664"/>
      <c r="AO6" s="665"/>
      <c r="AP6" s="655" t="s">
        <v>221</v>
      </c>
      <c r="AQ6" s="656"/>
      <c r="AR6" s="656"/>
      <c r="AS6" s="656"/>
      <c r="AT6" s="656"/>
      <c r="AU6" s="656"/>
      <c r="AV6" s="656"/>
      <c r="AW6" s="656"/>
      <c r="AX6" s="656"/>
      <c r="AY6" s="656"/>
      <c r="AZ6" s="656"/>
      <c r="BA6" s="656"/>
      <c r="BB6" s="656"/>
      <c r="BC6" s="656"/>
      <c r="BD6" s="656"/>
      <c r="BE6" s="656"/>
      <c r="BF6" s="657"/>
      <c r="BG6" s="658">
        <v>1532945</v>
      </c>
      <c r="BH6" s="659"/>
      <c r="BI6" s="659"/>
      <c r="BJ6" s="659"/>
      <c r="BK6" s="659"/>
      <c r="BL6" s="659"/>
      <c r="BM6" s="659"/>
      <c r="BN6" s="660"/>
      <c r="BO6" s="661">
        <v>100</v>
      </c>
      <c r="BP6" s="661"/>
      <c r="BQ6" s="661"/>
      <c r="BR6" s="661"/>
      <c r="BS6" s="662" t="s">
        <v>122</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83226</v>
      </c>
      <c r="CS6" s="659"/>
      <c r="CT6" s="659"/>
      <c r="CU6" s="659"/>
      <c r="CV6" s="659"/>
      <c r="CW6" s="659"/>
      <c r="CX6" s="659"/>
      <c r="CY6" s="660"/>
      <c r="CZ6" s="652">
        <v>1.5</v>
      </c>
      <c r="DA6" s="653"/>
      <c r="DB6" s="653"/>
      <c r="DC6" s="669"/>
      <c r="DD6" s="667" t="s">
        <v>122</v>
      </c>
      <c r="DE6" s="659"/>
      <c r="DF6" s="659"/>
      <c r="DG6" s="659"/>
      <c r="DH6" s="659"/>
      <c r="DI6" s="659"/>
      <c r="DJ6" s="659"/>
      <c r="DK6" s="659"/>
      <c r="DL6" s="659"/>
      <c r="DM6" s="659"/>
      <c r="DN6" s="659"/>
      <c r="DO6" s="659"/>
      <c r="DP6" s="660"/>
      <c r="DQ6" s="667">
        <v>83226</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693</v>
      </c>
      <c r="S7" s="659"/>
      <c r="T7" s="659"/>
      <c r="U7" s="659"/>
      <c r="V7" s="659"/>
      <c r="W7" s="659"/>
      <c r="X7" s="659"/>
      <c r="Y7" s="660"/>
      <c r="Z7" s="661">
        <v>0</v>
      </c>
      <c r="AA7" s="661"/>
      <c r="AB7" s="661"/>
      <c r="AC7" s="661"/>
      <c r="AD7" s="662">
        <v>693</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666318</v>
      </c>
      <c r="BH7" s="659"/>
      <c r="BI7" s="659"/>
      <c r="BJ7" s="659"/>
      <c r="BK7" s="659"/>
      <c r="BL7" s="659"/>
      <c r="BM7" s="659"/>
      <c r="BN7" s="660"/>
      <c r="BO7" s="661">
        <v>43.5</v>
      </c>
      <c r="BP7" s="661"/>
      <c r="BQ7" s="661"/>
      <c r="BR7" s="661"/>
      <c r="BS7" s="662" t="s">
        <v>122</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1010960</v>
      </c>
      <c r="CS7" s="659"/>
      <c r="CT7" s="659"/>
      <c r="CU7" s="659"/>
      <c r="CV7" s="659"/>
      <c r="CW7" s="659"/>
      <c r="CX7" s="659"/>
      <c r="CY7" s="660"/>
      <c r="CZ7" s="661">
        <v>18.3</v>
      </c>
      <c r="DA7" s="661"/>
      <c r="DB7" s="661"/>
      <c r="DC7" s="661"/>
      <c r="DD7" s="667">
        <v>38393</v>
      </c>
      <c r="DE7" s="659"/>
      <c r="DF7" s="659"/>
      <c r="DG7" s="659"/>
      <c r="DH7" s="659"/>
      <c r="DI7" s="659"/>
      <c r="DJ7" s="659"/>
      <c r="DK7" s="659"/>
      <c r="DL7" s="659"/>
      <c r="DM7" s="659"/>
      <c r="DN7" s="659"/>
      <c r="DO7" s="659"/>
      <c r="DP7" s="660"/>
      <c r="DQ7" s="667">
        <v>861189</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15847</v>
      </c>
      <c r="S8" s="659"/>
      <c r="T8" s="659"/>
      <c r="U8" s="659"/>
      <c r="V8" s="659"/>
      <c r="W8" s="659"/>
      <c r="X8" s="659"/>
      <c r="Y8" s="660"/>
      <c r="Z8" s="661">
        <v>0.3</v>
      </c>
      <c r="AA8" s="661"/>
      <c r="AB8" s="661"/>
      <c r="AC8" s="661"/>
      <c r="AD8" s="662">
        <v>15847</v>
      </c>
      <c r="AE8" s="662"/>
      <c r="AF8" s="662"/>
      <c r="AG8" s="662"/>
      <c r="AH8" s="662"/>
      <c r="AI8" s="662"/>
      <c r="AJ8" s="662"/>
      <c r="AK8" s="662"/>
      <c r="AL8" s="663">
        <v>0.5</v>
      </c>
      <c r="AM8" s="664"/>
      <c r="AN8" s="664"/>
      <c r="AO8" s="665"/>
      <c r="AP8" s="655" t="s">
        <v>227</v>
      </c>
      <c r="AQ8" s="656"/>
      <c r="AR8" s="656"/>
      <c r="AS8" s="656"/>
      <c r="AT8" s="656"/>
      <c r="AU8" s="656"/>
      <c r="AV8" s="656"/>
      <c r="AW8" s="656"/>
      <c r="AX8" s="656"/>
      <c r="AY8" s="656"/>
      <c r="AZ8" s="656"/>
      <c r="BA8" s="656"/>
      <c r="BB8" s="656"/>
      <c r="BC8" s="656"/>
      <c r="BD8" s="656"/>
      <c r="BE8" s="656"/>
      <c r="BF8" s="657"/>
      <c r="BG8" s="658">
        <v>16695</v>
      </c>
      <c r="BH8" s="659"/>
      <c r="BI8" s="659"/>
      <c r="BJ8" s="659"/>
      <c r="BK8" s="659"/>
      <c r="BL8" s="659"/>
      <c r="BM8" s="659"/>
      <c r="BN8" s="660"/>
      <c r="BO8" s="661">
        <v>1.1000000000000001</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1691985</v>
      </c>
      <c r="CS8" s="659"/>
      <c r="CT8" s="659"/>
      <c r="CU8" s="659"/>
      <c r="CV8" s="659"/>
      <c r="CW8" s="659"/>
      <c r="CX8" s="659"/>
      <c r="CY8" s="660"/>
      <c r="CZ8" s="661">
        <v>30.6</v>
      </c>
      <c r="DA8" s="661"/>
      <c r="DB8" s="661"/>
      <c r="DC8" s="661"/>
      <c r="DD8" s="667">
        <v>29474</v>
      </c>
      <c r="DE8" s="659"/>
      <c r="DF8" s="659"/>
      <c r="DG8" s="659"/>
      <c r="DH8" s="659"/>
      <c r="DI8" s="659"/>
      <c r="DJ8" s="659"/>
      <c r="DK8" s="659"/>
      <c r="DL8" s="659"/>
      <c r="DM8" s="659"/>
      <c r="DN8" s="659"/>
      <c r="DO8" s="659"/>
      <c r="DP8" s="660"/>
      <c r="DQ8" s="667">
        <v>976409</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22675</v>
      </c>
      <c r="S9" s="659"/>
      <c r="T9" s="659"/>
      <c r="U9" s="659"/>
      <c r="V9" s="659"/>
      <c r="W9" s="659"/>
      <c r="X9" s="659"/>
      <c r="Y9" s="660"/>
      <c r="Z9" s="661">
        <v>0.4</v>
      </c>
      <c r="AA9" s="661"/>
      <c r="AB9" s="661"/>
      <c r="AC9" s="661"/>
      <c r="AD9" s="662">
        <v>22675</v>
      </c>
      <c r="AE9" s="662"/>
      <c r="AF9" s="662"/>
      <c r="AG9" s="662"/>
      <c r="AH9" s="662"/>
      <c r="AI9" s="662"/>
      <c r="AJ9" s="662"/>
      <c r="AK9" s="662"/>
      <c r="AL9" s="663">
        <v>0.7</v>
      </c>
      <c r="AM9" s="664"/>
      <c r="AN9" s="664"/>
      <c r="AO9" s="665"/>
      <c r="AP9" s="655" t="s">
        <v>230</v>
      </c>
      <c r="AQ9" s="656"/>
      <c r="AR9" s="656"/>
      <c r="AS9" s="656"/>
      <c r="AT9" s="656"/>
      <c r="AU9" s="656"/>
      <c r="AV9" s="656"/>
      <c r="AW9" s="656"/>
      <c r="AX9" s="656"/>
      <c r="AY9" s="656"/>
      <c r="AZ9" s="656"/>
      <c r="BA9" s="656"/>
      <c r="BB9" s="656"/>
      <c r="BC9" s="656"/>
      <c r="BD9" s="656"/>
      <c r="BE9" s="656"/>
      <c r="BF9" s="657"/>
      <c r="BG9" s="658">
        <v>537799</v>
      </c>
      <c r="BH9" s="659"/>
      <c r="BI9" s="659"/>
      <c r="BJ9" s="659"/>
      <c r="BK9" s="659"/>
      <c r="BL9" s="659"/>
      <c r="BM9" s="659"/>
      <c r="BN9" s="660"/>
      <c r="BO9" s="661">
        <v>35.1</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354361</v>
      </c>
      <c r="CS9" s="659"/>
      <c r="CT9" s="659"/>
      <c r="CU9" s="659"/>
      <c r="CV9" s="659"/>
      <c r="CW9" s="659"/>
      <c r="CX9" s="659"/>
      <c r="CY9" s="660"/>
      <c r="CZ9" s="661">
        <v>6.4</v>
      </c>
      <c r="DA9" s="661"/>
      <c r="DB9" s="661"/>
      <c r="DC9" s="661"/>
      <c r="DD9" s="667">
        <v>26271</v>
      </c>
      <c r="DE9" s="659"/>
      <c r="DF9" s="659"/>
      <c r="DG9" s="659"/>
      <c r="DH9" s="659"/>
      <c r="DI9" s="659"/>
      <c r="DJ9" s="659"/>
      <c r="DK9" s="659"/>
      <c r="DL9" s="659"/>
      <c r="DM9" s="659"/>
      <c r="DN9" s="659"/>
      <c r="DO9" s="659"/>
      <c r="DP9" s="660"/>
      <c r="DQ9" s="667">
        <v>299393</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29958</v>
      </c>
      <c r="BH10" s="659"/>
      <c r="BI10" s="659"/>
      <c r="BJ10" s="659"/>
      <c r="BK10" s="659"/>
      <c r="BL10" s="659"/>
      <c r="BM10" s="659"/>
      <c r="BN10" s="660"/>
      <c r="BO10" s="661">
        <v>2</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8263</v>
      </c>
      <c r="CS10" s="659"/>
      <c r="CT10" s="659"/>
      <c r="CU10" s="659"/>
      <c r="CV10" s="659"/>
      <c r="CW10" s="659"/>
      <c r="CX10" s="659"/>
      <c r="CY10" s="660"/>
      <c r="CZ10" s="661">
        <v>0.1</v>
      </c>
      <c r="DA10" s="661"/>
      <c r="DB10" s="661"/>
      <c r="DC10" s="661"/>
      <c r="DD10" s="667" t="s">
        <v>122</v>
      </c>
      <c r="DE10" s="659"/>
      <c r="DF10" s="659"/>
      <c r="DG10" s="659"/>
      <c r="DH10" s="659"/>
      <c r="DI10" s="659"/>
      <c r="DJ10" s="659"/>
      <c r="DK10" s="659"/>
      <c r="DL10" s="659"/>
      <c r="DM10" s="659"/>
      <c r="DN10" s="659"/>
      <c r="DO10" s="659"/>
      <c r="DP10" s="660"/>
      <c r="DQ10" s="667">
        <v>2943</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258871</v>
      </c>
      <c r="S11" s="659"/>
      <c r="T11" s="659"/>
      <c r="U11" s="659"/>
      <c r="V11" s="659"/>
      <c r="W11" s="659"/>
      <c r="X11" s="659"/>
      <c r="Y11" s="660"/>
      <c r="Z11" s="663">
        <v>4.3</v>
      </c>
      <c r="AA11" s="664"/>
      <c r="AB11" s="664"/>
      <c r="AC11" s="670"/>
      <c r="AD11" s="667">
        <v>258871</v>
      </c>
      <c r="AE11" s="659"/>
      <c r="AF11" s="659"/>
      <c r="AG11" s="659"/>
      <c r="AH11" s="659"/>
      <c r="AI11" s="659"/>
      <c r="AJ11" s="659"/>
      <c r="AK11" s="660"/>
      <c r="AL11" s="663">
        <v>7.5</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81866</v>
      </c>
      <c r="BH11" s="659"/>
      <c r="BI11" s="659"/>
      <c r="BJ11" s="659"/>
      <c r="BK11" s="659"/>
      <c r="BL11" s="659"/>
      <c r="BM11" s="659"/>
      <c r="BN11" s="660"/>
      <c r="BO11" s="661">
        <v>5.3</v>
      </c>
      <c r="BP11" s="661"/>
      <c r="BQ11" s="661"/>
      <c r="BR11" s="661"/>
      <c r="BS11" s="662" t="s">
        <v>122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85981</v>
      </c>
      <c r="CS11" s="659"/>
      <c r="CT11" s="659"/>
      <c r="CU11" s="659"/>
      <c r="CV11" s="659"/>
      <c r="CW11" s="659"/>
      <c r="CX11" s="659"/>
      <c r="CY11" s="660"/>
      <c r="CZ11" s="661">
        <v>1.6</v>
      </c>
      <c r="DA11" s="661"/>
      <c r="DB11" s="661"/>
      <c r="DC11" s="661"/>
      <c r="DD11" s="667">
        <v>4512</v>
      </c>
      <c r="DE11" s="659"/>
      <c r="DF11" s="659"/>
      <c r="DG11" s="659"/>
      <c r="DH11" s="659"/>
      <c r="DI11" s="659"/>
      <c r="DJ11" s="659"/>
      <c r="DK11" s="659"/>
      <c r="DL11" s="659"/>
      <c r="DM11" s="659"/>
      <c r="DN11" s="659"/>
      <c r="DO11" s="659"/>
      <c r="DP11" s="660"/>
      <c r="DQ11" s="667">
        <v>62470</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v>56304</v>
      </c>
      <c r="S12" s="659"/>
      <c r="T12" s="659"/>
      <c r="U12" s="659"/>
      <c r="V12" s="659"/>
      <c r="W12" s="659"/>
      <c r="X12" s="659"/>
      <c r="Y12" s="660"/>
      <c r="Z12" s="661">
        <v>0.9</v>
      </c>
      <c r="AA12" s="661"/>
      <c r="AB12" s="661"/>
      <c r="AC12" s="661"/>
      <c r="AD12" s="662">
        <v>56304</v>
      </c>
      <c r="AE12" s="662"/>
      <c r="AF12" s="662"/>
      <c r="AG12" s="662"/>
      <c r="AH12" s="662"/>
      <c r="AI12" s="662"/>
      <c r="AJ12" s="662"/>
      <c r="AK12" s="662"/>
      <c r="AL12" s="663">
        <v>1.6</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784095</v>
      </c>
      <c r="BH12" s="659"/>
      <c r="BI12" s="659"/>
      <c r="BJ12" s="659"/>
      <c r="BK12" s="659"/>
      <c r="BL12" s="659"/>
      <c r="BM12" s="659"/>
      <c r="BN12" s="660"/>
      <c r="BO12" s="661">
        <v>51.1</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232318</v>
      </c>
      <c r="CS12" s="659"/>
      <c r="CT12" s="659"/>
      <c r="CU12" s="659"/>
      <c r="CV12" s="659"/>
      <c r="CW12" s="659"/>
      <c r="CX12" s="659"/>
      <c r="CY12" s="660"/>
      <c r="CZ12" s="661">
        <v>4.2</v>
      </c>
      <c r="DA12" s="661"/>
      <c r="DB12" s="661"/>
      <c r="DC12" s="661"/>
      <c r="DD12" s="667">
        <v>154106</v>
      </c>
      <c r="DE12" s="659"/>
      <c r="DF12" s="659"/>
      <c r="DG12" s="659"/>
      <c r="DH12" s="659"/>
      <c r="DI12" s="659"/>
      <c r="DJ12" s="659"/>
      <c r="DK12" s="659"/>
      <c r="DL12" s="659"/>
      <c r="DM12" s="659"/>
      <c r="DN12" s="659"/>
      <c r="DO12" s="659"/>
      <c r="DP12" s="660"/>
      <c r="DQ12" s="667">
        <v>81019</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783795</v>
      </c>
      <c r="BH13" s="659"/>
      <c r="BI13" s="659"/>
      <c r="BJ13" s="659"/>
      <c r="BK13" s="659"/>
      <c r="BL13" s="659"/>
      <c r="BM13" s="659"/>
      <c r="BN13" s="660"/>
      <c r="BO13" s="661">
        <v>51.1</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529608</v>
      </c>
      <c r="CS13" s="659"/>
      <c r="CT13" s="659"/>
      <c r="CU13" s="659"/>
      <c r="CV13" s="659"/>
      <c r="CW13" s="659"/>
      <c r="CX13" s="659"/>
      <c r="CY13" s="660"/>
      <c r="CZ13" s="661">
        <v>9.6</v>
      </c>
      <c r="DA13" s="661"/>
      <c r="DB13" s="661"/>
      <c r="DC13" s="661"/>
      <c r="DD13" s="667">
        <v>73280</v>
      </c>
      <c r="DE13" s="659"/>
      <c r="DF13" s="659"/>
      <c r="DG13" s="659"/>
      <c r="DH13" s="659"/>
      <c r="DI13" s="659"/>
      <c r="DJ13" s="659"/>
      <c r="DK13" s="659"/>
      <c r="DL13" s="659"/>
      <c r="DM13" s="659"/>
      <c r="DN13" s="659"/>
      <c r="DO13" s="659"/>
      <c r="DP13" s="660"/>
      <c r="DQ13" s="667">
        <v>448380</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32684</v>
      </c>
      <c r="BH14" s="659"/>
      <c r="BI14" s="659"/>
      <c r="BJ14" s="659"/>
      <c r="BK14" s="659"/>
      <c r="BL14" s="659"/>
      <c r="BM14" s="659"/>
      <c r="BN14" s="660"/>
      <c r="BO14" s="661">
        <v>2.1</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222521</v>
      </c>
      <c r="CS14" s="659"/>
      <c r="CT14" s="659"/>
      <c r="CU14" s="659"/>
      <c r="CV14" s="659"/>
      <c r="CW14" s="659"/>
      <c r="CX14" s="659"/>
      <c r="CY14" s="660"/>
      <c r="CZ14" s="661">
        <v>4</v>
      </c>
      <c r="DA14" s="661"/>
      <c r="DB14" s="661"/>
      <c r="DC14" s="661"/>
      <c r="DD14" s="667">
        <v>3956</v>
      </c>
      <c r="DE14" s="659"/>
      <c r="DF14" s="659"/>
      <c r="DG14" s="659"/>
      <c r="DH14" s="659"/>
      <c r="DI14" s="659"/>
      <c r="DJ14" s="659"/>
      <c r="DK14" s="659"/>
      <c r="DL14" s="659"/>
      <c r="DM14" s="659"/>
      <c r="DN14" s="659"/>
      <c r="DO14" s="659"/>
      <c r="DP14" s="660"/>
      <c r="DQ14" s="667">
        <v>214224</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7738</v>
      </c>
      <c r="S15" s="659"/>
      <c r="T15" s="659"/>
      <c r="U15" s="659"/>
      <c r="V15" s="659"/>
      <c r="W15" s="659"/>
      <c r="X15" s="659"/>
      <c r="Y15" s="660"/>
      <c r="Z15" s="661">
        <v>0.1</v>
      </c>
      <c r="AA15" s="661"/>
      <c r="AB15" s="661"/>
      <c r="AC15" s="661"/>
      <c r="AD15" s="662">
        <v>7738</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49848</v>
      </c>
      <c r="BH15" s="659"/>
      <c r="BI15" s="659"/>
      <c r="BJ15" s="659"/>
      <c r="BK15" s="659"/>
      <c r="BL15" s="659"/>
      <c r="BM15" s="659"/>
      <c r="BN15" s="660"/>
      <c r="BO15" s="661">
        <v>3.3</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864371</v>
      </c>
      <c r="CS15" s="659"/>
      <c r="CT15" s="659"/>
      <c r="CU15" s="659"/>
      <c r="CV15" s="659"/>
      <c r="CW15" s="659"/>
      <c r="CX15" s="659"/>
      <c r="CY15" s="660"/>
      <c r="CZ15" s="661">
        <v>15.6</v>
      </c>
      <c r="DA15" s="661"/>
      <c r="DB15" s="661"/>
      <c r="DC15" s="661"/>
      <c r="DD15" s="667">
        <v>352571</v>
      </c>
      <c r="DE15" s="659"/>
      <c r="DF15" s="659"/>
      <c r="DG15" s="659"/>
      <c r="DH15" s="659"/>
      <c r="DI15" s="659"/>
      <c r="DJ15" s="659"/>
      <c r="DK15" s="659"/>
      <c r="DL15" s="659"/>
      <c r="DM15" s="659"/>
      <c r="DN15" s="659"/>
      <c r="DO15" s="659"/>
      <c r="DP15" s="660"/>
      <c r="DQ15" s="667">
        <v>482891</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26195</v>
      </c>
      <c r="S16" s="659"/>
      <c r="T16" s="659"/>
      <c r="U16" s="659"/>
      <c r="V16" s="659"/>
      <c r="W16" s="659"/>
      <c r="X16" s="659"/>
      <c r="Y16" s="660"/>
      <c r="Z16" s="661">
        <v>0.4</v>
      </c>
      <c r="AA16" s="661"/>
      <c r="AB16" s="661"/>
      <c r="AC16" s="661"/>
      <c r="AD16" s="662">
        <v>26195</v>
      </c>
      <c r="AE16" s="662"/>
      <c r="AF16" s="662"/>
      <c r="AG16" s="662"/>
      <c r="AH16" s="662"/>
      <c r="AI16" s="662"/>
      <c r="AJ16" s="662"/>
      <c r="AK16" s="662"/>
      <c r="AL16" s="663">
        <v>0.8</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4453</v>
      </c>
      <c r="CS16" s="659"/>
      <c r="CT16" s="659"/>
      <c r="CU16" s="659"/>
      <c r="CV16" s="659"/>
      <c r="CW16" s="659"/>
      <c r="CX16" s="659"/>
      <c r="CY16" s="660"/>
      <c r="CZ16" s="661">
        <v>0.1</v>
      </c>
      <c r="DA16" s="661"/>
      <c r="DB16" s="661"/>
      <c r="DC16" s="661"/>
      <c r="DD16" s="667" t="s">
        <v>122</v>
      </c>
      <c r="DE16" s="659"/>
      <c r="DF16" s="659"/>
      <c r="DG16" s="659"/>
      <c r="DH16" s="659"/>
      <c r="DI16" s="659"/>
      <c r="DJ16" s="659"/>
      <c r="DK16" s="659"/>
      <c r="DL16" s="659"/>
      <c r="DM16" s="659"/>
      <c r="DN16" s="659"/>
      <c r="DO16" s="659"/>
      <c r="DP16" s="660"/>
      <c r="DQ16" s="667">
        <v>2029</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55348</v>
      </c>
      <c r="S17" s="659"/>
      <c r="T17" s="659"/>
      <c r="U17" s="659"/>
      <c r="V17" s="659"/>
      <c r="W17" s="659"/>
      <c r="X17" s="659"/>
      <c r="Y17" s="660"/>
      <c r="Z17" s="661">
        <v>0.9</v>
      </c>
      <c r="AA17" s="661"/>
      <c r="AB17" s="661"/>
      <c r="AC17" s="661"/>
      <c r="AD17" s="662">
        <v>55348</v>
      </c>
      <c r="AE17" s="662"/>
      <c r="AF17" s="662"/>
      <c r="AG17" s="662"/>
      <c r="AH17" s="662"/>
      <c r="AI17" s="662"/>
      <c r="AJ17" s="662"/>
      <c r="AK17" s="662"/>
      <c r="AL17" s="663">
        <v>1.6</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447818</v>
      </c>
      <c r="CS17" s="659"/>
      <c r="CT17" s="659"/>
      <c r="CU17" s="659"/>
      <c r="CV17" s="659"/>
      <c r="CW17" s="659"/>
      <c r="CX17" s="659"/>
      <c r="CY17" s="660"/>
      <c r="CZ17" s="661">
        <v>8.1</v>
      </c>
      <c r="DA17" s="661"/>
      <c r="DB17" s="661"/>
      <c r="DC17" s="661"/>
      <c r="DD17" s="667" t="s">
        <v>122</v>
      </c>
      <c r="DE17" s="659"/>
      <c r="DF17" s="659"/>
      <c r="DG17" s="659"/>
      <c r="DH17" s="659"/>
      <c r="DI17" s="659"/>
      <c r="DJ17" s="659"/>
      <c r="DK17" s="659"/>
      <c r="DL17" s="659"/>
      <c r="DM17" s="659"/>
      <c r="DN17" s="659"/>
      <c r="DO17" s="659"/>
      <c r="DP17" s="660"/>
      <c r="DQ17" s="667">
        <v>447818</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8424</v>
      </c>
      <c r="S18" s="659"/>
      <c r="T18" s="659"/>
      <c r="U18" s="659"/>
      <c r="V18" s="659"/>
      <c r="W18" s="659"/>
      <c r="X18" s="659"/>
      <c r="Y18" s="660"/>
      <c r="Z18" s="661">
        <v>0.1</v>
      </c>
      <c r="AA18" s="661"/>
      <c r="AB18" s="661"/>
      <c r="AC18" s="661"/>
      <c r="AD18" s="662">
        <v>8424</v>
      </c>
      <c r="AE18" s="662"/>
      <c r="AF18" s="662"/>
      <c r="AG18" s="662"/>
      <c r="AH18" s="662"/>
      <c r="AI18" s="662"/>
      <c r="AJ18" s="662"/>
      <c r="AK18" s="662"/>
      <c r="AL18" s="663">
        <v>0.2</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46924</v>
      </c>
      <c r="S19" s="659"/>
      <c r="T19" s="659"/>
      <c r="U19" s="659"/>
      <c r="V19" s="659"/>
      <c r="W19" s="659"/>
      <c r="X19" s="659"/>
      <c r="Y19" s="660"/>
      <c r="Z19" s="661">
        <v>0.8</v>
      </c>
      <c r="AA19" s="661"/>
      <c r="AB19" s="661"/>
      <c r="AC19" s="661"/>
      <c r="AD19" s="662">
        <v>46924</v>
      </c>
      <c r="AE19" s="662"/>
      <c r="AF19" s="662"/>
      <c r="AG19" s="662"/>
      <c r="AH19" s="662"/>
      <c r="AI19" s="662"/>
      <c r="AJ19" s="662"/>
      <c r="AK19" s="662"/>
      <c r="AL19" s="663">
        <v>1.4</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t="s">
        <v>122</v>
      </c>
      <c r="BH19" s="659"/>
      <c r="BI19" s="659"/>
      <c r="BJ19" s="659"/>
      <c r="BK19" s="659"/>
      <c r="BL19" s="659"/>
      <c r="BM19" s="659"/>
      <c r="BN19" s="660"/>
      <c r="BO19" s="661" t="s">
        <v>122</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t="s">
        <v>122</v>
      </c>
      <c r="S20" s="659"/>
      <c r="T20" s="659"/>
      <c r="U20" s="659"/>
      <c r="V20" s="659"/>
      <c r="W20" s="659"/>
      <c r="X20" s="659"/>
      <c r="Y20" s="660"/>
      <c r="Z20" s="661" t="s">
        <v>122</v>
      </c>
      <c r="AA20" s="661"/>
      <c r="AB20" s="661"/>
      <c r="AC20" s="661"/>
      <c r="AD20" s="662" t="s">
        <v>122</v>
      </c>
      <c r="AE20" s="662"/>
      <c r="AF20" s="662"/>
      <c r="AG20" s="662"/>
      <c r="AH20" s="662"/>
      <c r="AI20" s="662"/>
      <c r="AJ20" s="662"/>
      <c r="AK20" s="662"/>
      <c r="AL20" s="663" t="s">
        <v>122</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t="s">
        <v>122</v>
      </c>
      <c r="BH20" s="659"/>
      <c r="BI20" s="659"/>
      <c r="BJ20" s="659"/>
      <c r="BK20" s="659"/>
      <c r="BL20" s="659"/>
      <c r="BM20" s="659"/>
      <c r="BN20" s="660"/>
      <c r="BO20" s="661" t="s">
        <v>122</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5535865</v>
      </c>
      <c r="CS20" s="659"/>
      <c r="CT20" s="659"/>
      <c r="CU20" s="659"/>
      <c r="CV20" s="659"/>
      <c r="CW20" s="659"/>
      <c r="CX20" s="659"/>
      <c r="CY20" s="660"/>
      <c r="CZ20" s="661">
        <v>100</v>
      </c>
      <c r="DA20" s="661"/>
      <c r="DB20" s="661"/>
      <c r="DC20" s="661"/>
      <c r="DD20" s="667">
        <v>682563</v>
      </c>
      <c r="DE20" s="659"/>
      <c r="DF20" s="659"/>
      <c r="DG20" s="659"/>
      <c r="DH20" s="659"/>
      <c r="DI20" s="659"/>
      <c r="DJ20" s="659"/>
      <c r="DK20" s="659"/>
      <c r="DL20" s="659"/>
      <c r="DM20" s="659"/>
      <c r="DN20" s="659"/>
      <c r="DO20" s="659"/>
      <c r="DP20" s="660"/>
      <c r="DQ20" s="667">
        <v>3961991</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1483181</v>
      </c>
      <c r="S21" s="659"/>
      <c r="T21" s="659"/>
      <c r="U21" s="659"/>
      <c r="V21" s="659"/>
      <c r="W21" s="659"/>
      <c r="X21" s="659"/>
      <c r="Y21" s="660"/>
      <c r="Z21" s="661">
        <v>24.6</v>
      </c>
      <c r="AA21" s="661"/>
      <c r="AB21" s="661"/>
      <c r="AC21" s="661"/>
      <c r="AD21" s="662">
        <v>1380307</v>
      </c>
      <c r="AE21" s="662"/>
      <c r="AF21" s="662"/>
      <c r="AG21" s="662"/>
      <c r="AH21" s="662"/>
      <c r="AI21" s="662"/>
      <c r="AJ21" s="662"/>
      <c r="AK21" s="662"/>
      <c r="AL21" s="663">
        <v>40</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t="s">
        <v>122</v>
      </c>
      <c r="BH21" s="659"/>
      <c r="BI21" s="659"/>
      <c r="BJ21" s="659"/>
      <c r="BK21" s="659"/>
      <c r="BL21" s="659"/>
      <c r="BM21" s="659"/>
      <c r="BN21" s="660"/>
      <c r="BO21" s="661" t="s">
        <v>122</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1380307</v>
      </c>
      <c r="S22" s="659"/>
      <c r="T22" s="659"/>
      <c r="U22" s="659"/>
      <c r="V22" s="659"/>
      <c r="W22" s="659"/>
      <c r="X22" s="659"/>
      <c r="Y22" s="660"/>
      <c r="Z22" s="661">
        <v>22.9</v>
      </c>
      <c r="AA22" s="661"/>
      <c r="AB22" s="661"/>
      <c r="AC22" s="661"/>
      <c r="AD22" s="662">
        <v>1380307</v>
      </c>
      <c r="AE22" s="662"/>
      <c r="AF22" s="662"/>
      <c r="AG22" s="662"/>
      <c r="AH22" s="662"/>
      <c r="AI22" s="662"/>
      <c r="AJ22" s="662"/>
      <c r="AK22" s="662"/>
      <c r="AL22" s="663">
        <v>40</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102874</v>
      </c>
      <c r="S23" s="659"/>
      <c r="T23" s="659"/>
      <c r="U23" s="659"/>
      <c r="V23" s="659"/>
      <c r="W23" s="659"/>
      <c r="X23" s="659"/>
      <c r="Y23" s="660"/>
      <c r="Z23" s="661">
        <v>1.7</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2479405</v>
      </c>
      <c r="CS24" s="648"/>
      <c r="CT24" s="648"/>
      <c r="CU24" s="648"/>
      <c r="CV24" s="648"/>
      <c r="CW24" s="648"/>
      <c r="CX24" s="648"/>
      <c r="CY24" s="649"/>
      <c r="CZ24" s="652">
        <v>44.8</v>
      </c>
      <c r="DA24" s="653"/>
      <c r="DB24" s="653"/>
      <c r="DC24" s="669"/>
      <c r="DD24" s="693">
        <v>1783709</v>
      </c>
      <c r="DE24" s="648"/>
      <c r="DF24" s="648"/>
      <c r="DG24" s="648"/>
      <c r="DH24" s="648"/>
      <c r="DI24" s="648"/>
      <c r="DJ24" s="648"/>
      <c r="DK24" s="649"/>
      <c r="DL24" s="693">
        <v>1652964</v>
      </c>
      <c r="DM24" s="648"/>
      <c r="DN24" s="648"/>
      <c r="DO24" s="648"/>
      <c r="DP24" s="648"/>
      <c r="DQ24" s="648"/>
      <c r="DR24" s="648"/>
      <c r="DS24" s="648"/>
      <c r="DT24" s="648"/>
      <c r="DU24" s="648"/>
      <c r="DV24" s="649"/>
      <c r="DW24" s="652">
        <v>47.7</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3493037</v>
      </c>
      <c r="S25" s="659"/>
      <c r="T25" s="659"/>
      <c r="U25" s="659"/>
      <c r="V25" s="659"/>
      <c r="W25" s="659"/>
      <c r="X25" s="659"/>
      <c r="Y25" s="660"/>
      <c r="Z25" s="661">
        <v>57.8</v>
      </c>
      <c r="AA25" s="661"/>
      <c r="AB25" s="661"/>
      <c r="AC25" s="661"/>
      <c r="AD25" s="662">
        <v>3390163</v>
      </c>
      <c r="AE25" s="662"/>
      <c r="AF25" s="662"/>
      <c r="AG25" s="662"/>
      <c r="AH25" s="662"/>
      <c r="AI25" s="662"/>
      <c r="AJ25" s="662"/>
      <c r="AK25" s="662"/>
      <c r="AL25" s="663">
        <v>98.3</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1083798</v>
      </c>
      <c r="CS25" s="690"/>
      <c r="CT25" s="690"/>
      <c r="CU25" s="690"/>
      <c r="CV25" s="690"/>
      <c r="CW25" s="690"/>
      <c r="CX25" s="690"/>
      <c r="CY25" s="691"/>
      <c r="CZ25" s="663">
        <v>19.600000000000001</v>
      </c>
      <c r="DA25" s="688"/>
      <c r="DB25" s="688"/>
      <c r="DC25" s="692"/>
      <c r="DD25" s="667">
        <v>969856</v>
      </c>
      <c r="DE25" s="690"/>
      <c r="DF25" s="690"/>
      <c r="DG25" s="690"/>
      <c r="DH25" s="690"/>
      <c r="DI25" s="690"/>
      <c r="DJ25" s="690"/>
      <c r="DK25" s="691"/>
      <c r="DL25" s="667">
        <v>963252</v>
      </c>
      <c r="DM25" s="690"/>
      <c r="DN25" s="690"/>
      <c r="DO25" s="690"/>
      <c r="DP25" s="690"/>
      <c r="DQ25" s="690"/>
      <c r="DR25" s="690"/>
      <c r="DS25" s="690"/>
      <c r="DT25" s="690"/>
      <c r="DU25" s="690"/>
      <c r="DV25" s="691"/>
      <c r="DW25" s="663">
        <v>27.8</v>
      </c>
      <c r="DX25" s="688"/>
      <c r="DY25" s="688"/>
      <c r="DZ25" s="688"/>
      <c r="EA25" s="688"/>
      <c r="EB25" s="688"/>
      <c r="EC25" s="689"/>
    </row>
    <row r="26" spans="2:133" ht="11.25" customHeight="1" x14ac:dyDescent="0.2">
      <c r="B26" s="655" t="s">
        <v>283</v>
      </c>
      <c r="C26" s="656"/>
      <c r="D26" s="656"/>
      <c r="E26" s="656"/>
      <c r="F26" s="656"/>
      <c r="G26" s="656"/>
      <c r="H26" s="656"/>
      <c r="I26" s="656"/>
      <c r="J26" s="656"/>
      <c r="K26" s="656"/>
      <c r="L26" s="656"/>
      <c r="M26" s="656"/>
      <c r="N26" s="656"/>
      <c r="O26" s="656"/>
      <c r="P26" s="656"/>
      <c r="Q26" s="657"/>
      <c r="R26" s="658">
        <v>1364</v>
      </c>
      <c r="S26" s="659"/>
      <c r="T26" s="659"/>
      <c r="U26" s="659"/>
      <c r="V26" s="659"/>
      <c r="W26" s="659"/>
      <c r="X26" s="659"/>
      <c r="Y26" s="660"/>
      <c r="Z26" s="661">
        <v>0</v>
      </c>
      <c r="AA26" s="661"/>
      <c r="AB26" s="661"/>
      <c r="AC26" s="661"/>
      <c r="AD26" s="662">
        <v>1364</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618200</v>
      </c>
      <c r="CS26" s="659"/>
      <c r="CT26" s="659"/>
      <c r="CU26" s="659"/>
      <c r="CV26" s="659"/>
      <c r="CW26" s="659"/>
      <c r="CX26" s="659"/>
      <c r="CY26" s="660"/>
      <c r="CZ26" s="663">
        <v>11.2</v>
      </c>
      <c r="DA26" s="688"/>
      <c r="DB26" s="688"/>
      <c r="DC26" s="692"/>
      <c r="DD26" s="667">
        <v>539036</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286</v>
      </c>
      <c r="C27" s="656"/>
      <c r="D27" s="656"/>
      <c r="E27" s="656"/>
      <c r="F27" s="656"/>
      <c r="G27" s="656"/>
      <c r="H27" s="656"/>
      <c r="I27" s="656"/>
      <c r="J27" s="656"/>
      <c r="K27" s="656"/>
      <c r="L27" s="656"/>
      <c r="M27" s="656"/>
      <c r="N27" s="656"/>
      <c r="O27" s="656"/>
      <c r="P27" s="656"/>
      <c r="Q27" s="657"/>
      <c r="R27" s="658">
        <v>36874</v>
      </c>
      <c r="S27" s="659"/>
      <c r="T27" s="659"/>
      <c r="U27" s="659"/>
      <c r="V27" s="659"/>
      <c r="W27" s="659"/>
      <c r="X27" s="659"/>
      <c r="Y27" s="660"/>
      <c r="Z27" s="661">
        <v>0.6</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1532945</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947789</v>
      </c>
      <c r="CS27" s="690"/>
      <c r="CT27" s="690"/>
      <c r="CU27" s="690"/>
      <c r="CV27" s="690"/>
      <c r="CW27" s="690"/>
      <c r="CX27" s="690"/>
      <c r="CY27" s="691"/>
      <c r="CZ27" s="663">
        <v>17.100000000000001</v>
      </c>
      <c r="DA27" s="688"/>
      <c r="DB27" s="688"/>
      <c r="DC27" s="692"/>
      <c r="DD27" s="667">
        <v>366035</v>
      </c>
      <c r="DE27" s="690"/>
      <c r="DF27" s="690"/>
      <c r="DG27" s="690"/>
      <c r="DH27" s="690"/>
      <c r="DI27" s="690"/>
      <c r="DJ27" s="690"/>
      <c r="DK27" s="691"/>
      <c r="DL27" s="667">
        <v>241894</v>
      </c>
      <c r="DM27" s="690"/>
      <c r="DN27" s="690"/>
      <c r="DO27" s="690"/>
      <c r="DP27" s="690"/>
      <c r="DQ27" s="690"/>
      <c r="DR27" s="690"/>
      <c r="DS27" s="690"/>
      <c r="DT27" s="690"/>
      <c r="DU27" s="690"/>
      <c r="DV27" s="691"/>
      <c r="DW27" s="663">
        <v>7</v>
      </c>
      <c r="DX27" s="688"/>
      <c r="DY27" s="688"/>
      <c r="DZ27" s="688"/>
      <c r="EA27" s="688"/>
      <c r="EB27" s="688"/>
      <c r="EC27" s="689"/>
    </row>
    <row r="28" spans="2:133" ht="11.25" customHeight="1" x14ac:dyDescent="0.2">
      <c r="B28" s="655" t="s">
        <v>289</v>
      </c>
      <c r="C28" s="656"/>
      <c r="D28" s="656"/>
      <c r="E28" s="656"/>
      <c r="F28" s="656"/>
      <c r="G28" s="656"/>
      <c r="H28" s="656"/>
      <c r="I28" s="656"/>
      <c r="J28" s="656"/>
      <c r="K28" s="656"/>
      <c r="L28" s="656"/>
      <c r="M28" s="656"/>
      <c r="N28" s="656"/>
      <c r="O28" s="656"/>
      <c r="P28" s="656"/>
      <c r="Q28" s="657"/>
      <c r="R28" s="658">
        <v>71188</v>
      </c>
      <c r="S28" s="659"/>
      <c r="T28" s="659"/>
      <c r="U28" s="659"/>
      <c r="V28" s="659"/>
      <c r="W28" s="659"/>
      <c r="X28" s="659"/>
      <c r="Y28" s="660"/>
      <c r="Z28" s="661">
        <v>1.2</v>
      </c>
      <c r="AA28" s="661"/>
      <c r="AB28" s="661"/>
      <c r="AC28" s="661"/>
      <c r="AD28" s="662">
        <v>1138</v>
      </c>
      <c r="AE28" s="662"/>
      <c r="AF28" s="662"/>
      <c r="AG28" s="662"/>
      <c r="AH28" s="662"/>
      <c r="AI28" s="662"/>
      <c r="AJ28" s="662"/>
      <c r="AK28" s="662"/>
      <c r="AL28" s="663">
        <v>0</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447818</v>
      </c>
      <c r="CS28" s="659"/>
      <c r="CT28" s="659"/>
      <c r="CU28" s="659"/>
      <c r="CV28" s="659"/>
      <c r="CW28" s="659"/>
      <c r="CX28" s="659"/>
      <c r="CY28" s="660"/>
      <c r="CZ28" s="663">
        <v>8.1</v>
      </c>
      <c r="DA28" s="688"/>
      <c r="DB28" s="688"/>
      <c r="DC28" s="692"/>
      <c r="DD28" s="667">
        <v>447818</v>
      </c>
      <c r="DE28" s="659"/>
      <c r="DF28" s="659"/>
      <c r="DG28" s="659"/>
      <c r="DH28" s="659"/>
      <c r="DI28" s="659"/>
      <c r="DJ28" s="659"/>
      <c r="DK28" s="660"/>
      <c r="DL28" s="667">
        <v>447818</v>
      </c>
      <c r="DM28" s="659"/>
      <c r="DN28" s="659"/>
      <c r="DO28" s="659"/>
      <c r="DP28" s="659"/>
      <c r="DQ28" s="659"/>
      <c r="DR28" s="659"/>
      <c r="DS28" s="659"/>
      <c r="DT28" s="659"/>
      <c r="DU28" s="659"/>
      <c r="DV28" s="660"/>
      <c r="DW28" s="663">
        <v>12.9</v>
      </c>
      <c r="DX28" s="688"/>
      <c r="DY28" s="688"/>
      <c r="DZ28" s="688"/>
      <c r="EA28" s="688"/>
      <c r="EB28" s="688"/>
      <c r="EC28" s="689"/>
    </row>
    <row r="29" spans="2:133" ht="11.25" customHeight="1" x14ac:dyDescent="0.2">
      <c r="B29" s="655" t="s">
        <v>291</v>
      </c>
      <c r="C29" s="656"/>
      <c r="D29" s="656"/>
      <c r="E29" s="656"/>
      <c r="F29" s="656"/>
      <c r="G29" s="656"/>
      <c r="H29" s="656"/>
      <c r="I29" s="656"/>
      <c r="J29" s="656"/>
      <c r="K29" s="656"/>
      <c r="L29" s="656"/>
      <c r="M29" s="656"/>
      <c r="N29" s="656"/>
      <c r="O29" s="656"/>
      <c r="P29" s="656"/>
      <c r="Q29" s="657"/>
      <c r="R29" s="658">
        <v>7543</v>
      </c>
      <c r="S29" s="659"/>
      <c r="T29" s="659"/>
      <c r="U29" s="659"/>
      <c r="V29" s="659"/>
      <c r="W29" s="659"/>
      <c r="X29" s="659"/>
      <c r="Y29" s="660"/>
      <c r="Z29" s="661">
        <v>0.1</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447818</v>
      </c>
      <c r="CS29" s="690"/>
      <c r="CT29" s="690"/>
      <c r="CU29" s="690"/>
      <c r="CV29" s="690"/>
      <c r="CW29" s="690"/>
      <c r="CX29" s="690"/>
      <c r="CY29" s="691"/>
      <c r="CZ29" s="663">
        <v>8.1</v>
      </c>
      <c r="DA29" s="688"/>
      <c r="DB29" s="688"/>
      <c r="DC29" s="692"/>
      <c r="DD29" s="667">
        <v>447818</v>
      </c>
      <c r="DE29" s="690"/>
      <c r="DF29" s="690"/>
      <c r="DG29" s="690"/>
      <c r="DH29" s="690"/>
      <c r="DI29" s="690"/>
      <c r="DJ29" s="690"/>
      <c r="DK29" s="691"/>
      <c r="DL29" s="667">
        <v>447818</v>
      </c>
      <c r="DM29" s="690"/>
      <c r="DN29" s="690"/>
      <c r="DO29" s="690"/>
      <c r="DP29" s="690"/>
      <c r="DQ29" s="690"/>
      <c r="DR29" s="690"/>
      <c r="DS29" s="690"/>
      <c r="DT29" s="690"/>
      <c r="DU29" s="690"/>
      <c r="DV29" s="691"/>
      <c r="DW29" s="663">
        <v>12.9</v>
      </c>
      <c r="DX29" s="688"/>
      <c r="DY29" s="688"/>
      <c r="DZ29" s="688"/>
      <c r="EA29" s="688"/>
      <c r="EB29" s="688"/>
      <c r="EC29" s="689"/>
    </row>
    <row r="30" spans="2:133" ht="11.25" customHeight="1" x14ac:dyDescent="0.2">
      <c r="B30" s="655" t="s">
        <v>293</v>
      </c>
      <c r="C30" s="656"/>
      <c r="D30" s="656"/>
      <c r="E30" s="656"/>
      <c r="F30" s="656"/>
      <c r="G30" s="656"/>
      <c r="H30" s="656"/>
      <c r="I30" s="656"/>
      <c r="J30" s="656"/>
      <c r="K30" s="656"/>
      <c r="L30" s="656"/>
      <c r="M30" s="656"/>
      <c r="N30" s="656"/>
      <c r="O30" s="656"/>
      <c r="P30" s="656"/>
      <c r="Q30" s="657"/>
      <c r="R30" s="658">
        <v>738380</v>
      </c>
      <c r="S30" s="659"/>
      <c r="T30" s="659"/>
      <c r="U30" s="659"/>
      <c r="V30" s="659"/>
      <c r="W30" s="659"/>
      <c r="X30" s="659"/>
      <c r="Y30" s="660"/>
      <c r="Z30" s="661">
        <v>12.2</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424709</v>
      </c>
      <c r="CS30" s="659"/>
      <c r="CT30" s="659"/>
      <c r="CU30" s="659"/>
      <c r="CV30" s="659"/>
      <c r="CW30" s="659"/>
      <c r="CX30" s="659"/>
      <c r="CY30" s="660"/>
      <c r="CZ30" s="663">
        <v>7.7</v>
      </c>
      <c r="DA30" s="688"/>
      <c r="DB30" s="688"/>
      <c r="DC30" s="692"/>
      <c r="DD30" s="667">
        <v>424709</v>
      </c>
      <c r="DE30" s="659"/>
      <c r="DF30" s="659"/>
      <c r="DG30" s="659"/>
      <c r="DH30" s="659"/>
      <c r="DI30" s="659"/>
      <c r="DJ30" s="659"/>
      <c r="DK30" s="660"/>
      <c r="DL30" s="667">
        <v>424709</v>
      </c>
      <c r="DM30" s="659"/>
      <c r="DN30" s="659"/>
      <c r="DO30" s="659"/>
      <c r="DP30" s="659"/>
      <c r="DQ30" s="659"/>
      <c r="DR30" s="659"/>
      <c r="DS30" s="659"/>
      <c r="DT30" s="659"/>
      <c r="DU30" s="659"/>
      <c r="DV30" s="660"/>
      <c r="DW30" s="663">
        <v>12.3</v>
      </c>
      <c r="DX30" s="688"/>
      <c r="DY30" s="688"/>
      <c r="DZ30" s="688"/>
      <c r="EA30" s="688"/>
      <c r="EB30" s="688"/>
      <c r="EC30" s="689"/>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99.3</v>
      </c>
      <c r="BH31" s="702"/>
      <c r="BI31" s="702"/>
      <c r="BJ31" s="702"/>
      <c r="BK31" s="702"/>
      <c r="BL31" s="702"/>
      <c r="BM31" s="653">
        <v>96.6</v>
      </c>
      <c r="BN31" s="702"/>
      <c r="BO31" s="702"/>
      <c r="BP31" s="702"/>
      <c r="BQ31" s="703"/>
      <c r="BR31" s="714">
        <v>99.3</v>
      </c>
      <c r="BS31" s="702"/>
      <c r="BT31" s="702"/>
      <c r="BU31" s="702"/>
      <c r="BV31" s="702"/>
      <c r="BW31" s="702"/>
      <c r="BX31" s="653">
        <v>96.4</v>
      </c>
      <c r="BY31" s="702"/>
      <c r="BZ31" s="702"/>
      <c r="CA31" s="702"/>
      <c r="CB31" s="703"/>
      <c r="CD31" s="696"/>
      <c r="CE31" s="697"/>
      <c r="CF31" s="655" t="s">
        <v>300</v>
      </c>
      <c r="CG31" s="656"/>
      <c r="CH31" s="656"/>
      <c r="CI31" s="656"/>
      <c r="CJ31" s="656"/>
      <c r="CK31" s="656"/>
      <c r="CL31" s="656"/>
      <c r="CM31" s="656"/>
      <c r="CN31" s="656"/>
      <c r="CO31" s="656"/>
      <c r="CP31" s="656"/>
      <c r="CQ31" s="657"/>
      <c r="CR31" s="658">
        <v>23109</v>
      </c>
      <c r="CS31" s="690"/>
      <c r="CT31" s="690"/>
      <c r="CU31" s="690"/>
      <c r="CV31" s="690"/>
      <c r="CW31" s="690"/>
      <c r="CX31" s="690"/>
      <c r="CY31" s="691"/>
      <c r="CZ31" s="663">
        <v>0.4</v>
      </c>
      <c r="DA31" s="688"/>
      <c r="DB31" s="688"/>
      <c r="DC31" s="692"/>
      <c r="DD31" s="667">
        <v>23109</v>
      </c>
      <c r="DE31" s="690"/>
      <c r="DF31" s="690"/>
      <c r="DG31" s="690"/>
      <c r="DH31" s="690"/>
      <c r="DI31" s="690"/>
      <c r="DJ31" s="690"/>
      <c r="DK31" s="691"/>
      <c r="DL31" s="667">
        <v>23109</v>
      </c>
      <c r="DM31" s="690"/>
      <c r="DN31" s="690"/>
      <c r="DO31" s="690"/>
      <c r="DP31" s="690"/>
      <c r="DQ31" s="690"/>
      <c r="DR31" s="690"/>
      <c r="DS31" s="690"/>
      <c r="DT31" s="690"/>
      <c r="DU31" s="690"/>
      <c r="DV31" s="691"/>
      <c r="DW31" s="663">
        <v>0.7</v>
      </c>
      <c r="DX31" s="688"/>
      <c r="DY31" s="688"/>
      <c r="DZ31" s="688"/>
      <c r="EA31" s="688"/>
      <c r="EB31" s="688"/>
      <c r="EC31" s="689"/>
    </row>
    <row r="32" spans="2:133" ht="11.25" customHeight="1" x14ac:dyDescent="0.2">
      <c r="B32" s="655" t="s">
        <v>301</v>
      </c>
      <c r="C32" s="656"/>
      <c r="D32" s="656"/>
      <c r="E32" s="656"/>
      <c r="F32" s="656"/>
      <c r="G32" s="656"/>
      <c r="H32" s="656"/>
      <c r="I32" s="656"/>
      <c r="J32" s="656"/>
      <c r="K32" s="656"/>
      <c r="L32" s="656"/>
      <c r="M32" s="656"/>
      <c r="N32" s="656"/>
      <c r="O32" s="656"/>
      <c r="P32" s="656"/>
      <c r="Q32" s="657"/>
      <c r="R32" s="658">
        <v>438514</v>
      </c>
      <c r="S32" s="659"/>
      <c r="T32" s="659"/>
      <c r="U32" s="659"/>
      <c r="V32" s="659"/>
      <c r="W32" s="659"/>
      <c r="X32" s="659"/>
      <c r="Y32" s="660"/>
      <c r="Z32" s="661">
        <v>7.3</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99.2</v>
      </c>
      <c r="BH32" s="690"/>
      <c r="BI32" s="690"/>
      <c r="BJ32" s="690"/>
      <c r="BK32" s="690"/>
      <c r="BL32" s="690"/>
      <c r="BM32" s="664">
        <v>98.1</v>
      </c>
      <c r="BN32" s="690"/>
      <c r="BO32" s="690"/>
      <c r="BP32" s="690"/>
      <c r="BQ32" s="713"/>
      <c r="BR32" s="715">
        <v>99.3</v>
      </c>
      <c r="BS32" s="690"/>
      <c r="BT32" s="690"/>
      <c r="BU32" s="690"/>
      <c r="BV32" s="690"/>
      <c r="BW32" s="690"/>
      <c r="BX32" s="664">
        <v>98.5</v>
      </c>
      <c r="BY32" s="690"/>
      <c r="BZ32" s="690"/>
      <c r="CA32" s="690"/>
      <c r="CB32" s="713"/>
      <c r="CD32" s="698"/>
      <c r="CE32" s="699"/>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2"/>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2">
      <c r="B33" s="655" t="s">
        <v>305</v>
      </c>
      <c r="C33" s="656"/>
      <c r="D33" s="656"/>
      <c r="E33" s="656"/>
      <c r="F33" s="656"/>
      <c r="G33" s="656"/>
      <c r="H33" s="656"/>
      <c r="I33" s="656"/>
      <c r="J33" s="656"/>
      <c r="K33" s="656"/>
      <c r="L33" s="656"/>
      <c r="M33" s="656"/>
      <c r="N33" s="656"/>
      <c r="O33" s="656"/>
      <c r="P33" s="656"/>
      <c r="Q33" s="657"/>
      <c r="R33" s="658">
        <v>44194</v>
      </c>
      <c r="S33" s="659"/>
      <c r="T33" s="659"/>
      <c r="U33" s="659"/>
      <c r="V33" s="659"/>
      <c r="W33" s="659"/>
      <c r="X33" s="659"/>
      <c r="Y33" s="660"/>
      <c r="Z33" s="661">
        <v>0.7</v>
      </c>
      <c r="AA33" s="661"/>
      <c r="AB33" s="661"/>
      <c r="AC33" s="661"/>
      <c r="AD33" s="662">
        <v>39711</v>
      </c>
      <c r="AE33" s="662"/>
      <c r="AF33" s="662"/>
      <c r="AG33" s="662"/>
      <c r="AH33" s="662"/>
      <c r="AI33" s="662"/>
      <c r="AJ33" s="662"/>
      <c r="AK33" s="662"/>
      <c r="AL33" s="663">
        <v>1.2</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99.3</v>
      </c>
      <c r="BH33" s="717"/>
      <c r="BI33" s="717"/>
      <c r="BJ33" s="717"/>
      <c r="BK33" s="717"/>
      <c r="BL33" s="717"/>
      <c r="BM33" s="718">
        <v>95.1</v>
      </c>
      <c r="BN33" s="717"/>
      <c r="BO33" s="717"/>
      <c r="BP33" s="717"/>
      <c r="BQ33" s="719"/>
      <c r="BR33" s="716">
        <v>99.3</v>
      </c>
      <c r="BS33" s="717"/>
      <c r="BT33" s="717"/>
      <c r="BU33" s="717"/>
      <c r="BV33" s="717"/>
      <c r="BW33" s="717"/>
      <c r="BX33" s="718">
        <v>94.5</v>
      </c>
      <c r="BY33" s="717"/>
      <c r="BZ33" s="717"/>
      <c r="CA33" s="717"/>
      <c r="CB33" s="719"/>
      <c r="CD33" s="655" t="s">
        <v>307</v>
      </c>
      <c r="CE33" s="656"/>
      <c r="CF33" s="656"/>
      <c r="CG33" s="656"/>
      <c r="CH33" s="656"/>
      <c r="CI33" s="656"/>
      <c r="CJ33" s="656"/>
      <c r="CK33" s="656"/>
      <c r="CL33" s="656"/>
      <c r="CM33" s="656"/>
      <c r="CN33" s="656"/>
      <c r="CO33" s="656"/>
      <c r="CP33" s="656"/>
      <c r="CQ33" s="657"/>
      <c r="CR33" s="658">
        <v>2369444</v>
      </c>
      <c r="CS33" s="690"/>
      <c r="CT33" s="690"/>
      <c r="CU33" s="690"/>
      <c r="CV33" s="690"/>
      <c r="CW33" s="690"/>
      <c r="CX33" s="690"/>
      <c r="CY33" s="691"/>
      <c r="CZ33" s="663">
        <v>42.8</v>
      </c>
      <c r="DA33" s="688"/>
      <c r="DB33" s="688"/>
      <c r="DC33" s="692"/>
      <c r="DD33" s="667">
        <v>2077850</v>
      </c>
      <c r="DE33" s="690"/>
      <c r="DF33" s="690"/>
      <c r="DG33" s="690"/>
      <c r="DH33" s="690"/>
      <c r="DI33" s="690"/>
      <c r="DJ33" s="690"/>
      <c r="DK33" s="691"/>
      <c r="DL33" s="667">
        <v>1426656</v>
      </c>
      <c r="DM33" s="690"/>
      <c r="DN33" s="690"/>
      <c r="DO33" s="690"/>
      <c r="DP33" s="690"/>
      <c r="DQ33" s="690"/>
      <c r="DR33" s="690"/>
      <c r="DS33" s="690"/>
      <c r="DT33" s="690"/>
      <c r="DU33" s="690"/>
      <c r="DV33" s="691"/>
      <c r="DW33" s="663">
        <v>41.2</v>
      </c>
      <c r="DX33" s="688"/>
      <c r="DY33" s="688"/>
      <c r="DZ33" s="688"/>
      <c r="EA33" s="688"/>
      <c r="EB33" s="688"/>
      <c r="EC33" s="689"/>
    </row>
    <row r="34" spans="2:133" ht="11.25" customHeight="1" x14ac:dyDescent="0.2">
      <c r="B34" s="655" t="s">
        <v>308</v>
      </c>
      <c r="C34" s="656"/>
      <c r="D34" s="656"/>
      <c r="E34" s="656"/>
      <c r="F34" s="656"/>
      <c r="G34" s="656"/>
      <c r="H34" s="656"/>
      <c r="I34" s="656"/>
      <c r="J34" s="656"/>
      <c r="K34" s="656"/>
      <c r="L34" s="656"/>
      <c r="M34" s="656"/>
      <c r="N34" s="656"/>
      <c r="O34" s="656"/>
      <c r="P34" s="656"/>
      <c r="Q34" s="657"/>
      <c r="R34" s="658">
        <v>190079</v>
      </c>
      <c r="S34" s="659"/>
      <c r="T34" s="659"/>
      <c r="U34" s="659"/>
      <c r="V34" s="659"/>
      <c r="W34" s="659"/>
      <c r="X34" s="659"/>
      <c r="Y34" s="660"/>
      <c r="Z34" s="661">
        <v>3.1</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805069</v>
      </c>
      <c r="CS34" s="659"/>
      <c r="CT34" s="659"/>
      <c r="CU34" s="659"/>
      <c r="CV34" s="659"/>
      <c r="CW34" s="659"/>
      <c r="CX34" s="659"/>
      <c r="CY34" s="660"/>
      <c r="CZ34" s="663">
        <v>14.5</v>
      </c>
      <c r="DA34" s="688"/>
      <c r="DB34" s="688"/>
      <c r="DC34" s="692"/>
      <c r="DD34" s="667">
        <v>629802</v>
      </c>
      <c r="DE34" s="659"/>
      <c r="DF34" s="659"/>
      <c r="DG34" s="659"/>
      <c r="DH34" s="659"/>
      <c r="DI34" s="659"/>
      <c r="DJ34" s="659"/>
      <c r="DK34" s="660"/>
      <c r="DL34" s="667">
        <v>449406</v>
      </c>
      <c r="DM34" s="659"/>
      <c r="DN34" s="659"/>
      <c r="DO34" s="659"/>
      <c r="DP34" s="659"/>
      <c r="DQ34" s="659"/>
      <c r="DR34" s="659"/>
      <c r="DS34" s="659"/>
      <c r="DT34" s="659"/>
      <c r="DU34" s="659"/>
      <c r="DV34" s="660"/>
      <c r="DW34" s="663">
        <v>13</v>
      </c>
      <c r="DX34" s="688"/>
      <c r="DY34" s="688"/>
      <c r="DZ34" s="688"/>
      <c r="EA34" s="688"/>
      <c r="EB34" s="688"/>
      <c r="EC34" s="689"/>
    </row>
    <row r="35" spans="2:133" ht="11.25" customHeight="1" x14ac:dyDescent="0.2">
      <c r="B35" s="655" t="s">
        <v>310</v>
      </c>
      <c r="C35" s="656"/>
      <c r="D35" s="656"/>
      <c r="E35" s="656"/>
      <c r="F35" s="656"/>
      <c r="G35" s="656"/>
      <c r="H35" s="656"/>
      <c r="I35" s="656"/>
      <c r="J35" s="656"/>
      <c r="K35" s="656"/>
      <c r="L35" s="656"/>
      <c r="M35" s="656"/>
      <c r="N35" s="656"/>
      <c r="O35" s="656"/>
      <c r="P35" s="656"/>
      <c r="Q35" s="657"/>
      <c r="R35" s="658">
        <v>179530</v>
      </c>
      <c r="S35" s="659"/>
      <c r="T35" s="659"/>
      <c r="U35" s="659"/>
      <c r="V35" s="659"/>
      <c r="W35" s="659"/>
      <c r="X35" s="659"/>
      <c r="Y35" s="660"/>
      <c r="Z35" s="661">
        <v>3</v>
      </c>
      <c r="AA35" s="661"/>
      <c r="AB35" s="661"/>
      <c r="AC35" s="661"/>
      <c r="AD35" s="662" t="s">
        <v>122</v>
      </c>
      <c r="AE35" s="662"/>
      <c r="AF35" s="662"/>
      <c r="AG35" s="662"/>
      <c r="AH35" s="662"/>
      <c r="AI35" s="662"/>
      <c r="AJ35" s="662"/>
      <c r="AK35" s="662"/>
      <c r="AL35" s="663" t="s">
        <v>122</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13902</v>
      </c>
      <c r="CS35" s="690"/>
      <c r="CT35" s="690"/>
      <c r="CU35" s="690"/>
      <c r="CV35" s="690"/>
      <c r="CW35" s="690"/>
      <c r="CX35" s="690"/>
      <c r="CY35" s="691"/>
      <c r="CZ35" s="663">
        <v>0.3</v>
      </c>
      <c r="DA35" s="688"/>
      <c r="DB35" s="688"/>
      <c r="DC35" s="692"/>
      <c r="DD35" s="667">
        <v>12548</v>
      </c>
      <c r="DE35" s="690"/>
      <c r="DF35" s="690"/>
      <c r="DG35" s="690"/>
      <c r="DH35" s="690"/>
      <c r="DI35" s="690"/>
      <c r="DJ35" s="690"/>
      <c r="DK35" s="691"/>
      <c r="DL35" s="667">
        <v>12457</v>
      </c>
      <c r="DM35" s="690"/>
      <c r="DN35" s="690"/>
      <c r="DO35" s="690"/>
      <c r="DP35" s="690"/>
      <c r="DQ35" s="690"/>
      <c r="DR35" s="690"/>
      <c r="DS35" s="690"/>
      <c r="DT35" s="690"/>
      <c r="DU35" s="690"/>
      <c r="DV35" s="691"/>
      <c r="DW35" s="663">
        <v>0.4</v>
      </c>
      <c r="DX35" s="688"/>
      <c r="DY35" s="688"/>
      <c r="DZ35" s="688"/>
      <c r="EA35" s="688"/>
      <c r="EB35" s="688"/>
      <c r="EC35" s="689"/>
    </row>
    <row r="36" spans="2:133" ht="11.25" customHeight="1" x14ac:dyDescent="0.2">
      <c r="B36" s="655" t="s">
        <v>314</v>
      </c>
      <c r="C36" s="656"/>
      <c r="D36" s="656"/>
      <c r="E36" s="656"/>
      <c r="F36" s="656"/>
      <c r="G36" s="656"/>
      <c r="H36" s="656"/>
      <c r="I36" s="656"/>
      <c r="J36" s="656"/>
      <c r="K36" s="656"/>
      <c r="L36" s="656"/>
      <c r="M36" s="656"/>
      <c r="N36" s="656"/>
      <c r="O36" s="656"/>
      <c r="P36" s="656"/>
      <c r="Q36" s="657"/>
      <c r="R36" s="658">
        <v>477637</v>
      </c>
      <c r="S36" s="659"/>
      <c r="T36" s="659"/>
      <c r="U36" s="659"/>
      <c r="V36" s="659"/>
      <c r="W36" s="659"/>
      <c r="X36" s="659"/>
      <c r="Y36" s="660"/>
      <c r="Z36" s="661">
        <v>7.9</v>
      </c>
      <c r="AA36" s="661"/>
      <c r="AB36" s="661"/>
      <c r="AC36" s="661"/>
      <c r="AD36" s="662" t="s">
        <v>122</v>
      </c>
      <c r="AE36" s="662"/>
      <c r="AF36" s="662"/>
      <c r="AG36" s="662"/>
      <c r="AH36" s="662"/>
      <c r="AI36" s="662"/>
      <c r="AJ36" s="662"/>
      <c r="AK36" s="662"/>
      <c r="AL36" s="663" t="s">
        <v>122</v>
      </c>
      <c r="AM36" s="664"/>
      <c r="AN36" s="664"/>
      <c r="AO36" s="665"/>
      <c r="AP36" s="204"/>
      <c r="AQ36" s="724" t="s">
        <v>315</v>
      </c>
      <c r="AR36" s="725"/>
      <c r="AS36" s="725"/>
      <c r="AT36" s="725"/>
      <c r="AU36" s="725"/>
      <c r="AV36" s="725"/>
      <c r="AW36" s="725"/>
      <c r="AX36" s="725"/>
      <c r="AY36" s="726"/>
      <c r="AZ36" s="647">
        <v>570876</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28344</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697689</v>
      </c>
      <c r="CS36" s="659"/>
      <c r="CT36" s="659"/>
      <c r="CU36" s="659"/>
      <c r="CV36" s="659"/>
      <c r="CW36" s="659"/>
      <c r="CX36" s="659"/>
      <c r="CY36" s="660"/>
      <c r="CZ36" s="663">
        <v>12.6</v>
      </c>
      <c r="DA36" s="688"/>
      <c r="DB36" s="688"/>
      <c r="DC36" s="692"/>
      <c r="DD36" s="667">
        <v>663628</v>
      </c>
      <c r="DE36" s="659"/>
      <c r="DF36" s="659"/>
      <c r="DG36" s="659"/>
      <c r="DH36" s="659"/>
      <c r="DI36" s="659"/>
      <c r="DJ36" s="659"/>
      <c r="DK36" s="660"/>
      <c r="DL36" s="667">
        <v>558568</v>
      </c>
      <c r="DM36" s="659"/>
      <c r="DN36" s="659"/>
      <c r="DO36" s="659"/>
      <c r="DP36" s="659"/>
      <c r="DQ36" s="659"/>
      <c r="DR36" s="659"/>
      <c r="DS36" s="659"/>
      <c r="DT36" s="659"/>
      <c r="DU36" s="659"/>
      <c r="DV36" s="660"/>
      <c r="DW36" s="663">
        <v>16.100000000000001</v>
      </c>
      <c r="DX36" s="688"/>
      <c r="DY36" s="688"/>
      <c r="DZ36" s="688"/>
      <c r="EA36" s="688"/>
      <c r="EB36" s="688"/>
      <c r="EC36" s="689"/>
    </row>
    <row r="37" spans="2:133" ht="11.25" customHeight="1" x14ac:dyDescent="0.2">
      <c r="B37" s="655" t="s">
        <v>318</v>
      </c>
      <c r="C37" s="656"/>
      <c r="D37" s="656"/>
      <c r="E37" s="656"/>
      <c r="F37" s="656"/>
      <c r="G37" s="656"/>
      <c r="H37" s="656"/>
      <c r="I37" s="656"/>
      <c r="J37" s="656"/>
      <c r="K37" s="656"/>
      <c r="L37" s="656"/>
      <c r="M37" s="656"/>
      <c r="N37" s="656"/>
      <c r="O37" s="656"/>
      <c r="P37" s="656"/>
      <c r="Q37" s="657"/>
      <c r="R37" s="658">
        <v>137892</v>
      </c>
      <c r="S37" s="659"/>
      <c r="T37" s="659"/>
      <c r="U37" s="659"/>
      <c r="V37" s="659"/>
      <c r="W37" s="659"/>
      <c r="X37" s="659"/>
      <c r="Y37" s="660"/>
      <c r="Z37" s="661">
        <v>2.2999999999999998</v>
      </c>
      <c r="AA37" s="661"/>
      <c r="AB37" s="661"/>
      <c r="AC37" s="661"/>
      <c r="AD37" s="662">
        <v>16333</v>
      </c>
      <c r="AE37" s="662"/>
      <c r="AF37" s="662"/>
      <c r="AG37" s="662"/>
      <c r="AH37" s="662"/>
      <c r="AI37" s="662"/>
      <c r="AJ37" s="662"/>
      <c r="AK37" s="662"/>
      <c r="AL37" s="663">
        <v>0.5</v>
      </c>
      <c r="AM37" s="664"/>
      <c r="AN37" s="664"/>
      <c r="AO37" s="665"/>
      <c r="AQ37" s="721" t="s">
        <v>319</v>
      </c>
      <c r="AR37" s="722"/>
      <c r="AS37" s="722"/>
      <c r="AT37" s="722"/>
      <c r="AU37" s="722"/>
      <c r="AV37" s="722"/>
      <c r="AW37" s="722"/>
      <c r="AX37" s="722"/>
      <c r="AY37" s="723"/>
      <c r="AZ37" s="658">
        <v>73263</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17099</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172066</v>
      </c>
      <c r="CS37" s="690"/>
      <c r="CT37" s="690"/>
      <c r="CU37" s="690"/>
      <c r="CV37" s="690"/>
      <c r="CW37" s="690"/>
      <c r="CX37" s="690"/>
      <c r="CY37" s="691"/>
      <c r="CZ37" s="663">
        <v>3.1</v>
      </c>
      <c r="DA37" s="688"/>
      <c r="DB37" s="688"/>
      <c r="DC37" s="692"/>
      <c r="DD37" s="667">
        <v>166526</v>
      </c>
      <c r="DE37" s="690"/>
      <c r="DF37" s="690"/>
      <c r="DG37" s="690"/>
      <c r="DH37" s="690"/>
      <c r="DI37" s="690"/>
      <c r="DJ37" s="690"/>
      <c r="DK37" s="691"/>
      <c r="DL37" s="667">
        <v>148425</v>
      </c>
      <c r="DM37" s="690"/>
      <c r="DN37" s="690"/>
      <c r="DO37" s="690"/>
      <c r="DP37" s="690"/>
      <c r="DQ37" s="690"/>
      <c r="DR37" s="690"/>
      <c r="DS37" s="690"/>
      <c r="DT37" s="690"/>
      <c r="DU37" s="690"/>
      <c r="DV37" s="691"/>
      <c r="DW37" s="663">
        <v>4.3</v>
      </c>
      <c r="DX37" s="688"/>
      <c r="DY37" s="688"/>
      <c r="DZ37" s="688"/>
      <c r="EA37" s="688"/>
      <c r="EB37" s="688"/>
      <c r="EC37" s="689"/>
    </row>
    <row r="38" spans="2:133" ht="11.25" customHeight="1" x14ac:dyDescent="0.2">
      <c r="B38" s="655" t="s">
        <v>322</v>
      </c>
      <c r="C38" s="656"/>
      <c r="D38" s="656"/>
      <c r="E38" s="656"/>
      <c r="F38" s="656"/>
      <c r="G38" s="656"/>
      <c r="H38" s="656"/>
      <c r="I38" s="656"/>
      <c r="J38" s="656"/>
      <c r="K38" s="656"/>
      <c r="L38" s="656"/>
      <c r="M38" s="656"/>
      <c r="N38" s="656"/>
      <c r="O38" s="656"/>
      <c r="P38" s="656"/>
      <c r="Q38" s="657"/>
      <c r="R38" s="658">
        <v>223500</v>
      </c>
      <c r="S38" s="659"/>
      <c r="T38" s="659"/>
      <c r="U38" s="659"/>
      <c r="V38" s="659"/>
      <c r="W38" s="659"/>
      <c r="X38" s="659"/>
      <c r="Y38" s="660"/>
      <c r="Z38" s="661">
        <v>3.7</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9596</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1410</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487032</v>
      </c>
      <c r="CS38" s="659"/>
      <c r="CT38" s="659"/>
      <c r="CU38" s="659"/>
      <c r="CV38" s="659"/>
      <c r="CW38" s="659"/>
      <c r="CX38" s="659"/>
      <c r="CY38" s="660"/>
      <c r="CZ38" s="663">
        <v>8.8000000000000007</v>
      </c>
      <c r="DA38" s="688"/>
      <c r="DB38" s="688"/>
      <c r="DC38" s="692"/>
      <c r="DD38" s="667">
        <v>414092</v>
      </c>
      <c r="DE38" s="659"/>
      <c r="DF38" s="659"/>
      <c r="DG38" s="659"/>
      <c r="DH38" s="659"/>
      <c r="DI38" s="659"/>
      <c r="DJ38" s="659"/>
      <c r="DK38" s="660"/>
      <c r="DL38" s="667">
        <v>406225</v>
      </c>
      <c r="DM38" s="659"/>
      <c r="DN38" s="659"/>
      <c r="DO38" s="659"/>
      <c r="DP38" s="659"/>
      <c r="DQ38" s="659"/>
      <c r="DR38" s="659"/>
      <c r="DS38" s="659"/>
      <c r="DT38" s="659"/>
      <c r="DU38" s="659"/>
      <c r="DV38" s="660"/>
      <c r="DW38" s="663">
        <v>11.7</v>
      </c>
      <c r="DX38" s="688"/>
      <c r="DY38" s="688"/>
      <c r="DZ38" s="688"/>
      <c r="EA38" s="688"/>
      <c r="EB38" s="688"/>
      <c r="EC38" s="689"/>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985</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2054</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350752</v>
      </c>
      <c r="CS39" s="690"/>
      <c r="CT39" s="690"/>
      <c r="CU39" s="690"/>
      <c r="CV39" s="690"/>
      <c r="CW39" s="690"/>
      <c r="CX39" s="690"/>
      <c r="CY39" s="691"/>
      <c r="CZ39" s="663">
        <v>6.3</v>
      </c>
      <c r="DA39" s="688"/>
      <c r="DB39" s="688"/>
      <c r="DC39" s="692"/>
      <c r="DD39" s="667">
        <v>347780</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330</v>
      </c>
      <c r="C40" s="656"/>
      <c r="D40" s="656"/>
      <c r="E40" s="656"/>
      <c r="F40" s="656"/>
      <c r="G40" s="656"/>
      <c r="H40" s="656"/>
      <c r="I40" s="656"/>
      <c r="J40" s="656"/>
      <c r="K40" s="656"/>
      <c r="L40" s="656"/>
      <c r="M40" s="656"/>
      <c r="N40" s="656"/>
      <c r="O40" s="656"/>
      <c r="P40" s="656"/>
      <c r="Q40" s="657"/>
      <c r="R40" s="658">
        <v>13600</v>
      </c>
      <c r="S40" s="659"/>
      <c r="T40" s="659"/>
      <c r="U40" s="659"/>
      <c r="V40" s="659"/>
      <c r="W40" s="659"/>
      <c r="X40" s="659"/>
      <c r="Y40" s="660"/>
      <c r="Z40" s="661">
        <v>0.2</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90"/>
      <c r="BE40" s="690"/>
      <c r="BF40" s="713"/>
      <c r="BG40" s="706" t="s">
        <v>332</v>
      </c>
      <c r="BH40" s="707"/>
      <c r="BI40" s="707"/>
      <c r="BJ40" s="707"/>
      <c r="BK40" s="707"/>
      <c r="BL40" s="205"/>
      <c r="BM40" s="656" t="s">
        <v>333</v>
      </c>
      <c r="BN40" s="656"/>
      <c r="BO40" s="656"/>
      <c r="BP40" s="656"/>
      <c r="BQ40" s="656"/>
      <c r="BR40" s="656"/>
      <c r="BS40" s="656"/>
      <c r="BT40" s="656"/>
      <c r="BU40" s="657"/>
      <c r="BV40" s="658">
        <v>106</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15000</v>
      </c>
      <c r="CS40" s="659"/>
      <c r="CT40" s="659"/>
      <c r="CU40" s="659"/>
      <c r="CV40" s="659"/>
      <c r="CW40" s="659"/>
      <c r="CX40" s="659"/>
      <c r="CY40" s="660"/>
      <c r="CZ40" s="663">
        <v>0.3</v>
      </c>
      <c r="DA40" s="688"/>
      <c r="DB40" s="688"/>
      <c r="DC40" s="692"/>
      <c r="DD40" s="667">
        <v>10000</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x14ac:dyDescent="0.2">
      <c r="B41" s="679" t="s">
        <v>335</v>
      </c>
      <c r="C41" s="680"/>
      <c r="D41" s="680"/>
      <c r="E41" s="680"/>
      <c r="F41" s="680"/>
      <c r="G41" s="680"/>
      <c r="H41" s="680"/>
      <c r="I41" s="680"/>
      <c r="J41" s="680"/>
      <c r="K41" s="680"/>
      <c r="L41" s="680"/>
      <c r="M41" s="680"/>
      <c r="N41" s="680"/>
      <c r="O41" s="680"/>
      <c r="P41" s="680"/>
      <c r="Q41" s="681"/>
      <c r="R41" s="730">
        <v>6039732</v>
      </c>
      <c r="S41" s="731"/>
      <c r="T41" s="731"/>
      <c r="U41" s="731"/>
      <c r="V41" s="731"/>
      <c r="W41" s="731"/>
      <c r="X41" s="731"/>
      <c r="Y41" s="735"/>
      <c r="Z41" s="736">
        <v>100</v>
      </c>
      <c r="AA41" s="736"/>
      <c r="AB41" s="736"/>
      <c r="AC41" s="736"/>
      <c r="AD41" s="737">
        <v>3448709</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90677</v>
      </c>
      <c r="BA41" s="659"/>
      <c r="BB41" s="659"/>
      <c r="BC41" s="659"/>
      <c r="BD41" s="690"/>
      <c r="BE41" s="690"/>
      <c r="BF41" s="713"/>
      <c r="BG41" s="706"/>
      <c r="BH41" s="707"/>
      <c r="BI41" s="707"/>
      <c r="BJ41" s="707"/>
      <c r="BK41" s="707"/>
      <c r="BL41" s="205"/>
      <c r="BM41" s="656" t="s">
        <v>337</v>
      </c>
      <c r="BN41" s="656"/>
      <c r="BO41" s="656"/>
      <c r="BP41" s="656"/>
      <c r="BQ41" s="656"/>
      <c r="BR41" s="656"/>
      <c r="BS41" s="656"/>
      <c r="BT41" s="656"/>
      <c r="BU41" s="657"/>
      <c r="BV41" s="658" t="s">
        <v>122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396355</v>
      </c>
      <c r="BA42" s="731"/>
      <c r="BB42" s="731"/>
      <c r="BC42" s="731"/>
      <c r="BD42" s="717"/>
      <c r="BE42" s="717"/>
      <c r="BF42" s="719"/>
      <c r="BG42" s="708"/>
      <c r="BH42" s="709"/>
      <c r="BI42" s="709"/>
      <c r="BJ42" s="709"/>
      <c r="BK42" s="709"/>
      <c r="BL42" s="206"/>
      <c r="BM42" s="680" t="s">
        <v>340</v>
      </c>
      <c r="BN42" s="680"/>
      <c r="BO42" s="680"/>
      <c r="BP42" s="680"/>
      <c r="BQ42" s="680"/>
      <c r="BR42" s="680"/>
      <c r="BS42" s="680"/>
      <c r="BT42" s="680"/>
      <c r="BU42" s="681"/>
      <c r="BV42" s="730">
        <v>364</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687016</v>
      </c>
      <c r="CS42" s="690"/>
      <c r="CT42" s="690"/>
      <c r="CU42" s="690"/>
      <c r="CV42" s="690"/>
      <c r="CW42" s="690"/>
      <c r="CX42" s="690"/>
      <c r="CY42" s="691"/>
      <c r="CZ42" s="663">
        <v>12.4</v>
      </c>
      <c r="DA42" s="688"/>
      <c r="DB42" s="688"/>
      <c r="DC42" s="692"/>
      <c r="DD42" s="667">
        <v>100432</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16608</v>
      </c>
      <c r="CS43" s="690"/>
      <c r="CT43" s="690"/>
      <c r="CU43" s="690"/>
      <c r="CV43" s="690"/>
      <c r="CW43" s="690"/>
      <c r="CX43" s="690"/>
      <c r="CY43" s="691"/>
      <c r="CZ43" s="663">
        <v>0.3</v>
      </c>
      <c r="DA43" s="688"/>
      <c r="DB43" s="688"/>
      <c r="DC43" s="692"/>
      <c r="DD43" s="667">
        <v>16608</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682563</v>
      </c>
      <c r="CS44" s="659"/>
      <c r="CT44" s="659"/>
      <c r="CU44" s="659"/>
      <c r="CV44" s="659"/>
      <c r="CW44" s="659"/>
      <c r="CX44" s="659"/>
      <c r="CY44" s="660"/>
      <c r="CZ44" s="663">
        <v>12.3</v>
      </c>
      <c r="DA44" s="664"/>
      <c r="DB44" s="664"/>
      <c r="DC44" s="670"/>
      <c r="DD44" s="667">
        <v>98403</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435051</v>
      </c>
      <c r="CS45" s="690"/>
      <c r="CT45" s="690"/>
      <c r="CU45" s="690"/>
      <c r="CV45" s="690"/>
      <c r="CW45" s="690"/>
      <c r="CX45" s="690"/>
      <c r="CY45" s="691"/>
      <c r="CZ45" s="663">
        <v>7.9</v>
      </c>
      <c r="DA45" s="688"/>
      <c r="DB45" s="688"/>
      <c r="DC45" s="692"/>
      <c r="DD45" s="667">
        <v>35743</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348</v>
      </c>
      <c r="CG46" s="656"/>
      <c r="CH46" s="656"/>
      <c r="CI46" s="656"/>
      <c r="CJ46" s="656"/>
      <c r="CK46" s="656"/>
      <c r="CL46" s="656"/>
      <c r="CM46" s="656"/>
      <c r="CN46" s="656"/>
      <c r="CO46" s="656"/>
      <c r="CP46" s="656"/>
      <c r="CQ46" s="657"/>
      <c r="CR46" s="658">
        <v>247512</v>
      </c>
      <c r="CS46" s="659"/>
      <c r="CT46" s="659"/>
      <c r="CU46" s="659"/>
      <c r="CV46" s="659"/>
      <c r="CW46" s="659"/>
      <c r="CX46" s="659"/>
      <c r="CY46" s="660"/>
      <c r="CZ46" s="663">
        <v>4.5</v>
      </c>
      <c r="DA46" s="664"/>
      <c r="DB46" s="664"/>
      <c r="DC46" s="670"/>
      <c r="DD46" s="667">
        <v>62660</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349</v>
      </c>
      <c r="CG47" s="656"/>
      <c r="CH47" s="656"/>
      <c r="CI47" s="656"/>
      <c r="CJ47" s="656"/>
      <c r="CK47" s="656"/>
      <c r="CL47" s="656"/>
      <c r="CM47" s="656"/>
      <c r="CN47" s="656"/>
      <c r="CO47" s="656"/>
      <c r="CP47" s="656"/>
      <c r="CQ47" s="657"/>
      <c r="CR47" s="658">
        <v>4453</v>
      </c>
      <c r="CS47" s="690"/>
      <c r="CT47" s="690"/>
      <c r="CU47" s="690"/>
      <c r="CV47" s="690"/>
      <c r="CW47" s="690"/>
      <c r="CX47" s="690"/>
      <c r="CY47" s="691"/>
      <c r="CZ47" s="663">
        <v>0.1</v>
      </c>
      <c r="DA47" s="688"/>
      <c r="DB47" s="688"/>
      <c r="DC47" s="692"/>
      <c r="DD47" s="667">
        <v>2029</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5535865</v>
      </c>
      <c r="CS49" s="717"/>
      <c r="CT49" s="717"/>
      <c r="CU49" s="717"/>
      <c r="CV49" s="717"/>
      <c r="CW49" s="717"/>
      <c r="CX49" s="717"/>
      <c r="CY49" s="746"/>
      <c r="CZ49" s="738">
        <v>100</v>
      </c>
      <c r="DA49" s="747"/>
      <c r="DB49" s="747"/>
      <c r="DC49" s="748"/>
      <c r="DD49" s="749">
        <v>3961991</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VDe3zcXtgewWJzNG424JHk1ymoRm4XoiKtyhYajZSZBbUkfjoRRCVXLzLrrkX69i9BDtkSkSUdmP4/OJm/7fJQ==" saltValue="4UbFYGOIxtbLwYRDkKpGe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
      <c r="A7" s="218">
        <v>1</v>
      </c>
      <c r="B7" s="784" t="s">
        <v>374</v>
      </c>
      <c r="C7" s="785"/>
      <c r="D7" s="785"/>
      <c r="E7" s="785"/>
      <c r="F7" s="785"/>
      <c r="G7" s="785"/>
      <c r="H7" s="785"/>
      <c r="I7" s="785"/>
      <c r="J7" s="785"/>
      <c r="K7" s="785"/>
      <c r="L7" s="785"/>
      <c r="M7" s="785"/>
      <c r="N7" s="785"/>
      <c r="O7" s="785"/>
      <c r="P7" s="786"/>
      <c r="Q7" s="787">
        <v>6055.598</v>
      </c>
      <c r="R7" s="788"/>
      <c r="S7" s="788"/>
      <c r="T7" s="788"/>
      <c r="U7" s="788"/>
      <c r="V7" s="788">
        <v>5551.799</v>
      </c>
      <c r="W7" s="788"/>
      <c r="X7" s="788"/>
      <c r="Y7" s="788"/>
      <c r="Z7" s="788"/>
      <c r="AA7" s="788">
        <f>Q7-V7</f>
        <v>503.79899999999998</v>
      </c>
      <c r="AB7" s="788"/>
      <c r="AC7" s="788"/>
      <c r="AD7" s="788"/>
      <c r="AE7" s="789"/>
      <c r="AF7" s="790">
        <v>395</v>
      </c>
      <c r="AG7" s="791"/>
      <c r="AH7" s="791"/>
      <c r="AI7" s="791"/>
      <c r="AJ7" s="792"/>
      <c r="AK7" s="793">
        <v>179.53</v>
      </c>
      <c r="AL7" s="794"/>
      <c r="AM7" s="794"/>
      <c r="AN7" s="794"/>
      <c r="AO7" s="794"/>
      <c r="AP7" s="794">
        <v>5188.4160000000002</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565</v>
      </c>
      <c r="BT7" s="782"/>
      <c r="BU7" s="782"/>
      <c r="BV7" s="782"/>
      <c r="BW7" s="782"/>
      <c r="BX7" s="782"/>
      <c r="BY7" s="782"/>
      <c r="BZ7" s="782"/>
      <c r="CA7" s="782"/>
      <c r="CB7" s="782"/>
      <c r="CC7" s="782"/>
      <c r="CD7" s="782"/>
      <c r="CE7" s="782"/>
      <c r="CF7" s="782"/>
      <c r="CG7" s="797"/>
      <c r="CH7" s="778">
        <v>0</v>
      </c>
      <c r="CI7" s="779"/>
      <c r="CJ7" s="779"/>
      <c r="CK7" s="779"/>
      <c r="CL7" s="780"/>
      <c r="CM7" s="778">
        <v>6.40923</v>
      </c>
      <c r="CN7" s="779"/>
      <c r="CO7" s="779"/>
      <c r="CP7" s="779"/>
      <c r="CQ7" s="780"/>
      <c r="CR7" s="778">
        <v>3</v>
      </c>
      <c r="CS7" s="779"/>
      <c r="CT7" s="779"/>
      <c r="CU7" s="779"/>
      <c r="CV7" s="780"/>
      <c r="CW7" s="778" t="s">
        <v>550</v>
      </c>
      <c r="CX7" s="779"/>
      <c r="CY7" s="779"/>
      <c r="CZ7" s="779"/>
      <c r="DA7" s="780"/>
      <c r="DB7" s="778" t="s">
        <v>550</v>
      </c>
      <c r="DC7" s="779"/>
      <c r="DD7" s="779"/>
      <c r="DE7" s="779"/>
      <c r="DF7" s="780"/>
      <c r="DG7" s="778" t="s">
        <v>550</v>
      </c>
      <c r="DH7" s="779"/>
      <c r="DI7" s="779"/>
      <c r="DJ7" s="779"/>
      <c r="DK7" s="780"/>
      <c r="DL7" s="778" t="s">
        <v>550</v>
      </c>
      <c r="DM7" s="779"/>
      <c r="DN7" s="779"/>
      <c r="DO7" s="779"/>
      <c r="DP7" s="780"/>
      <c r="DQ7" s="778" t="s">
        <v>550</v>
      </c>
      <c r="DR7" s="779"/>
      <c r="DS7" s="779"/>
      <c r="DT7" s="779"/>
      <c r="DU7" s="780"/>
      <c r="DV7" s="781"/>
      <c r="DW7" s="782"/>
      <c r="DX7" s="782"/>
      <c r="DY7" s="782"/>
      <c r="DZ7" s="783"/>
      <c r="EA7" s="216"/>
    </row>
    <row r="8" spans="1:131" s="217" customFormat="1" ht="26.25" customHeight="1" x14ac:dyDescent="0.2">
      <c r="A8" s="220">
        <v>2</v>
      </c>
      <c r="B8" s="815" t="s">
        <v>375</v>
      </c>
      <c r="C8" s="816"/>
      <c r="D8" s="816"/>
      <c r="E8" s="816"/>
      <c r="F8" s="816"/>
      <c r="G8" s="816"/>
      <c r="H8" s="816"/>
      <c r="I8" s="816"/>
      <c r="J8" s="816"/>
      <c r="K8" s="816"/>
      <c r="L8" s="816"/>
      <c r="M8" s="816"/>
      <c r="N8" s="816"/>
      <c r="O8" s="816"/>
      <c r="P8" s="817"/>
      <c r="Q8" s="818">
        <v>15.345000000000001</v>
      </c>
      <c r="R8" s="819"/>
      <c r="S8" s="819"/>
      <c r="T8" s="819"/>
      <c r="U8" s="819"/>
      <c r="V8" s="819">
        <v>15.276999999999999</v>
      </c>
      <c r="W8" s="819"/>
      <c r="X8" s="819"/>
      <c r="Y8" s="819"/>
      <c r="Z8" s="819"/>
      <c r="AA8" s="819">
        <f>Q8-V8</f>
        <v>6.8000000000001393E-2</v>
      </c>
      <c r="AB8" s="819"/>
      <c r="AC8" s="819"/>
      <c r="AD8" s="819"/>
      <c r="AE8" s="820"/>
      <c r="AF8" s="821">
        <v>0</v>
      </c>
      <c r="AG8" s="822"/>
      <c r="AH8" s="822"/>
      <c r="AI8" s="822"/>
      <c r="AJ8" s="823"/>
      <c r="AK8" s="804">
        <v>15</v>
      </c>
      <c r="AL8" s="805"/>
      <c r="AM8" s="805"/>
      <c r="AN8" s="805"/>
      <c r="AO8" s="805"/>
      <c r="AP8" s="805">
        <v>15.25</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6"/>
    </row>
    <row r="9" spans="1:131" s="217" customFormat="1" ht="26.25" customHeight="1" x14ac:dyDescent="0.2">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6"/>
    </row>
    <row r="10" spans="1:131" s="217" customFormat="1" ht="26.25" customHeight="1" x14ac:dyDescent="0.2">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2">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5">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5">
      <c r="A23" s="222" t="s">
        <v>377</v>
      </c>
      <c r="B23" s="824" t="s">
        <v>378</v>
      </c>
      <c r="C23" s="825"/>
      <c r="D23" s="825"/>
      <c r="E23" s="825"/>
      <c r="F23" s="825"/>
      <c r="G23" s="825"/>
      <c r="H23" s="825"/>
      <c r="I23" s="825"/>
      <c r="J23" s="825"/>
      <c r="K23" s="825"/>
      <c r="L23" s="825"/>
      <c r="M23" s="825"/>
      <c r="N23" s="825"/>
      <c r="O23" s="825"/>
      <c r="P23" s="826"/>
      <c r="Q23" s="827">
        <v>6055.6660000000002</v>
      </c>
      <c r="R23" s="828"/>
      <c r="S23" s="828"/>
      <c r="T23" s="828"/>
      <c r="U23" s="828"/>
      <c r="V23" s="828">
        <v>5551.799</v>
      </c>
      <c r="W23" s="828"/>
      <c r="X23" s="828"/>
      <c r="Y23" s="828"/>
      <c r="Z23" s="828"/>
      <c r="AA23" s="828">
        <v>503.86700000000002</v>
      </c>
      <c r="AB23" s="828"/>
      <c r="AC23" s="828"/>
      <c r="AD23" s="828"/>
      <c r="AE23" s="829"/>
      <c r="AF23" s="830">
        <v>395</v>
      </c>
      <c r="AG23" s="828"/>
      <c r="AH23" s="828"/>
      <c r="AI23" s="828"/>
      <c r="AJ23" s="831"/>
      <c r="AK23" s="832"/>
      <c r="AL23" s="833"/>
      <c r="AM23" s="833"/>
      <c r="AN23" s="833"/>
      <c r="AO23" s="833"/>
      <c r="AP23" s="828">
        <v>5203.6660000000002</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5">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364</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4">
        <v>1</v>
      </c>
      <c r="B28" s="784" t="s">
        <v>389</v>
      </c>
      <c r="C28" s="785"/>
      <c r="D28" s="785"/>
      <c r="E28" s="785"/>
      <c r="F28" s="785"/>
      <c r="G28" s="785"/>
      <c r="H28" s="785"/>
      <c r="I28" s="785"/>
      <c r="J28" s="785"/>
      <c r="K28" s="785"/>
      <c r="L28" s="785"/>
      <c r="M28" s="785"/>
      <c r="N28" s="785"/>
      <c r="O28" s="785"/>
      <c r="P28" s="786"/>
      <c r="Q28" s="857">
        <v>1115.8599999999999</v>
      </c>
      <c r="R28" s="858"/>
      <c r="S28" s="858"/>
      <c r="T28" s="858"/>
      <c r="U28" s="858"/>
      <c r="V28" s="858">
        <v>1087.5160000000001</v>
      </c>
      <c r="W28" s="858"/>
      <c r="X28" s="858"/>
      <c r="Y28" s="858"/>
      <c r="Z28" s="858"/>
      <c r="AA28" s="858">
        <v>28.344000000000001</v>
      </c>
      <c r="AB28" s="858"/>
      <c r="AC28" s="858"/>
      <c r="AD28" s="858"/>
      <c r="AE28" s="859"/>
      <c r="AF28" s="860">
        <v>28</v>
      </c>
      <c r="AG28" s="858"/>
      <c r="AH28" s="858"/>
      <c r="AI28" s="858"/>
      <c r="AJ28" s="861"/>
      <c r="AK28" s="862">
        <v>88.522000000000006</v>
      </c>
      <c r="AL28" s="863"/>
      <c r="AM28" s="863"/>
      <c r="AN28" s="863"/>
      <c r="AO28" s="863"/>
      <c r="AP28" s="863" t="s">
        <v>550</v>
      </c>
      <c r="AQ28" s="863"/>
      <c r="AR28" s="863"/>
      <c r="AS28" s="863"/>
      <c r="AT28" s="863"/>
      <c r="AU28" s="863" t="s">
        <v>550</v>
      </c>
      <c r="AV28" s="863"/>
      <c r="AW28" s="863"/>
      <c r="AX28" s="863"/>
      <c r="AY28" s="863"/>
      <c r="AZ28" s="864" t="s">
        <v>550</v>
      </c>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4">
        <v>2</v>
      </c>
      <c r="B29" s="815" t="s">
        <v>390</v>
      </c>
      <c r="C29" s="816"/>
      <c r="D29" s="816"/>
      <c r="E29" s="816"/>
      <c r="F29" s="816"/>
      <c r="G29" s="816"/>
      <c r="H29" s="816"/>
      <c r="I29" s="816"/>
      <c r="J29" s="816"/>
      <c r="K29" s="816"/>
      <c r="L29" s="816"/>
      <c r="M29" s="816"/>
      <c r="N29" s="816"/>
      <c r="O29" s="816"/>
      <c r="P29" s="817"/>
      <c r="Q29" s="818">
        <v>57.235999999999997</v>
      </c>
      <c r="R29" s="819"/>
      <c r="S29" s="819"/>
      <c r="T29" s="819"/>
      <c r="U29" s="819"/>
      <c r="V29" s="819">
        <v>52.524999999999999</v>
      </c>
      <c r="W29" s="819"/>
      <c r="X29" s="819"/>
      <c r="Y29" s="819"/>
      <c r="Z29" s="819"/>
      <c r="AA29" s="819">
        <v>4.7110000000000003</v>
      </c>
      <c r="AB29" s="819"/>
      <c r="AC29" s="819"/>
      <c r="AD29" s="819"/>
      <c r="AE29" s="820"/>
      <c r="AF29" s="821">
        <v>5</v>
      </c>
      <c r="AG29" s="822"/>
      <c r="AH29" s="822"/>
      <c r="AI29" s="822"/>
      <c r="AJ29" s="823"/>
      <c r="AK29" s="869">
        <v>22.155000000000001</v>
      </c>
      <c r="AL29" s="865"/>
      <c r="AM29" s="865"/>
      <c r="AN29" s="865"/>
      <c r="AO29" s="865"/>
      <c r="AP29" s="865" t="s">
        <v>550</v>
      </c>
      <c r="AQ29" s="865"/>
      <c r="AR29" s="865"/>
      <c r="AS29" s="865"/>
      <c r="AT29" s="865"/>
      <c r="AU29" s="865" t="s">
        <v>550</v>
      </c>
      <c r="AV29" s="865"/>
      <c r="AW29" s="865"/>
      <c r="AX29" s="865"/>
      <c r="AY29" s="865"/>
      <c r="AZ29" s="866" t="s">
        <v>550</v>
      </c>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4">
        <v>3</v>
      </c>
      <c r="B30" s="815" t="s">
        <v>391</v>
      </c>
      <c r="C30" s="816"/>
      <c r="D30" s="816"/>
      <c r="E30" s="816"/>
      <c r="F30" s="816"/>
      <c r="G30" s="816"/>
      <c r="H30" s="816"/>
      <c r="I30" s="816"/>
      <c r="J30" s="816"/>
      <c r="K30" s="816"/>
      <c r="L30" s="816"/>
      <c r="M30" s="816"/>
      <c r="N30" s="816"/>
      <c r="O30" s="816"/>
      <c r="P30" s="817"/>
      <c r="Q30" s="818">
        <v>1268.673</v>
      </c>
      <c r="R30" s="819"/>
      <c r="S30" s="819"/>
      <c r="T30" s="819"/>
      <c r="U30" s="819"/>
      <c r="V30" s="819">
        <v>1189.8430000000001</v>
      </c>
      <c r="W30" s="819"/>
      <c r="X30" s="819"/>
      <c r="Y30" s="819"/>
      <c r="Z30" s="819"/>
      <c r="AA30" s="819">
        <v>78.83</v>
      </c>
      <c r="AB30" s="819"/>
      <c r="AC30" s="819"/>
      <c r="AD30" s="819"/>
      <c r="AE30" s="820"/>
      <c r="AF30" s="821">
        <v>79</v>
      </c>
      <c r="AG30" s="822"/>
      <c r="AH30" s="822"/>
      <c r="AI30" s="822"/>
      <c r="AJ30" s="823"/>
      <c r="AK30" s="869">
        <v>217.45400000000001</v>
      </c>
      <c r="AL30" s="865"/>
      <c r="AM30" s="865"/>
      <c r="AN30" s="865"/>
      <c r="AO30" s="865"/>
      <c r="AP30" s="865" t="s">
        <v>550</v>
      </c>
      <c r="AQ30" s="865"/>
      <c r="AR30" s="865"/>
      <c r="AS30" s="865"/>
      <c r="AT30" s="865"/>
      <c r="AU30" s="865" t="s">
        <v>550</v>
      </c>
      <c r="AV30" s="865"/>
      <c r="AW30" s="865"/>
      <c r="AX30" s="865"/>
      <c r="AY30" s="865"/>
      <c r="AZ30" s="866" t="s">
        <v>550</v>
      </c>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4">
        <v>4</v>
      </c>
      <c r="B31" s="815" t="s">
        <v>392</v>
      </c>
      <c r="C31" s="816"/>
      <c r="D31" s="816"/>
      <c r="E31" s="816"/>
      <c r="F31" s="816"/>
      <c r="G31" s="816"/>
      <c r="H31" s="816"/>
      <c r="I31" s="816"/>
      <c r="J31" s="816"/>
      <c r="K31" s="816"/>
      <c r="L31" s="816"/>
      <c r="M31" s="816"/>
      <c r="N31" s="816"/>
      <c r="O31" s="816"/>
      <c r="P31" s="817"/>
      <c r="Q31" s="818">
        <v>240.095</v>
      </c>
      <c r="R31" s="819"/>
      <c r="S31" s="819"/>
      <c r="T31" s="819"/>
      <c r="U31" s="819"/>
      <c r="V31" s="819">
        <v>225.839</v>
      </c>
      <c r="W31" s="819"/>
      <c r="X31" s="819"/>
      <c r="Y31" s="819"/>
      <c r="Z31" s="819"/>
      <c r="AA31" s="819">
        <v>14.256</v>
      </c>
      <c r="AB31" s="819"/>
      <c r="AC31" s="819"/>
      <c r="AD31" s="819"/>
      <c r="AE31" s="820"/>
      <c r="AF31" s="821">
        <v>14</v>
      </c>
      <c r="AG31" s="822"/>
      <c r="AH31" s="822"/>
      <c r="AI31" s="822"/>
      <c r="AJ31" s="823"/>
      <c r="AK31" s="869">
        <v>32.625999999999998</v>
      </c>
      <c r="AL31" s="865"/>
      <c r="AM31" s="865"/>
      <c r="AN31" s="865"/>
      <c r="AO31" s="865"/>
      <c r="AP31" s="865" t="s">
        <v>550</v>
      </c>
      <c r="AQ31" s="865"/>
      <c r="AR31" s="865"/>
      <c r="AS31" s="865"/>
      <c r="AT31" s="865"/>
      <c r="AU31" s="865" t="s">
        <v>550</v>
      </c>
      <c r="AV31" s="865"/>
      <c r="AW31" s="865"/>
      <c r="AX31" s="865"/>
      <c r="AY31" s="865"/>
      <c r="AZ31" s="866" t="s">
        <v>550</v>
      </c>
      <c r="BA31" s="866"/>
      <c r="BB31" s="866"/>
      <c r="BC31" s="866"/>
      <c r="BD31" s="866"/>
      <c r="BE31" s="867"/>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4">
        <v>5</v>
      </c>
      <c r="B32" s="815" t="s">
        <v>393</v>
      </c>
      <c r="C32" s="816"/>
      <c r="D32" s="816"/>
      <c r="E32" s="816"/>
      <c r="F32" s="816"/>
      <c r="G32" s="816"/>
      <c r="H32" s="816"/>
      <c r="I32" s="816"/>
      <c r="J32" s="816"/>
      <c r="K32" s="816"/>
      <c r="L32" s="816"/>
      <c r="M32" s="816"/>
      <c r="N32" s="816"/>
      <c r="O32" s="816"/>
      <c r="P32" s="817"/>
      <c r="Q32" s="818">
        <v>117.20099999999999</v>
      </c>
      <c r="R32" s="819"/>
      <c r="S32" s="819"/>
      <c r="T32" s="819"/>
      <c r="U32" s="819"/>
      <c r="V32" s="819">
        <v>118.86499999999999</v>
      </c>
      <c r="W32" s="819"/>
      <c r="X32" s="819"/>
      <c r="Y32" s="819"/>
      <c r="Z32" s="819"/>
      <c r="AA32" s="819">
        <v>-1.6639999999999999</v>
      </c>
      <c r="AB32" s="819"/>
      <c r="AC32" s="819"/>
      <c r="AD32" s="819"/>
      <c r="AE32" s="820"/>
      <c r="AF32" s="821">
        <v>434</v>
      </c>
      <c r="AG32" s="822"/>
      <c r="AH32" s="822"/>
      <c r="AI32" s="822"/>
      <c r="AJ32" s="823"/>
      <c r="AK32" s="869">
        <v>7.17</v>
      </c>
      <c r="AL32" s="865"/>
      <c r="AM32" s="865"/>
      <c r="AN32" s="865"/>
      <c r="AO32" s="865"/>
      <c r="AP32" s="865">
        <v>245.65899999999999</v>
      </c>
      <c r="AQ32" s="865"/>
      <c r="AR32" s="865"/>
      <c r="AS32" s="865"/>
      <c r="AT32" s="865"/>
      <c r="AU32" s="865">
        <v>17.420999999999999</v>
      </c>
      <c r="AV32" s="865"/>
      <c r="AW32" s="865"/>
      <c r="AX32" s="865"/>
      <c r="AY32" s="865"/>
      <c r="AZ32" s="866" t="s">
        <v>550</v>
      </c>
      <c r="BA32" s="866"/>
      <c r="BB32" s="866"/>
      <c r="BC32" s="866"/>
      <c r="BD32" s="866"/>
      <c r="BE32" s="867" t="s">
        <v>394</v>
      </c>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4">
        <v>6</v>
      </c>
      <c r="B33" s="815" t="s">
        <v>395</v>
      </c>
      <c r="C33" s="816"/>
      <c r="D33" s="816"/>
      <c r="E33" s="816"/>
      <c r="F33" s="816"/>
      <c r="G33" s="816"/>
      <c r="H33" s="816"/>
      <c r="I33" s="816"/>
      <c r="J33" s="816"/>
      <c r="K33" s="816"/>
      <c r="L33" s="816"/>
      <c r="M33" s="816"/>
      <c r="N33" s="816"/>
      <c r="O33" s="816"/>
      <c r="P33" s="817"/>
      <c r="Q33" s="818">
        <v>31.623000000000001</v>
      </c>
      <c r="R33" s="819"/>
      <c r="S33" s="819"/>
      <c r="T33" s="819"/>
      <c r="U33" s="819"/>
      <c r="V33" s="819">
        <v>40.298000000000002</v>
      </c>
      <c r="W33" s="819"/>
      <c r="X33" s="819"/>
      <c r="Y33" s="819"/>
      <c r="Z33" s="819"/>
      <c r="AA33" s="819">
        <v>-8.6750000000000007</v>
      </c>
      <c r="AB33" s="819"/>
      <c r="AC33" s="819"/>
      <c r="AD33" s="819"/>
      <c r="AE33" s="820"/>
      <c r="AF33" s="821">
        <v>4</v>
      </c>
      <c r="AG33" s="822"/>
      <c r="AH33" s="822"/>
      <c r="AI33" s="822"/>
      <c r="AJ33" s="823"/>
      <c r="AK33" s="869">
        <v>9.9860000000000007</v>
      </c>
      <c r="AL33" s="865"/>
      <c r="AM33" s="865"/>
      <c r="AN33" s="865"/>
      <c r="AO33" s="865"/>
      <c r="AP33" s="865">
        <v>163.41499999999999</v>
      </c>
      <c r="AQ33" s="865"/>
      <c r="AR33" s="865"/>
      <c r="AS33" s="865"/>
      <c r="AT33" s="865"/>
      <c r="AU33" s="865">
        <v>95.760999999999996</v>
      </c>
      <c r="AV33" s="865"/>
      <c r="AW33" s="865"/>
      <c r="AX33" s="865"/>
      <c r="AY33" s="865"/>
      <c r="AZ33" s="866" t="s">
        <v>550</v>
      </c>
      <c r="BA33" s="866"/>
      <c r="BB33" s="866"/>
      <c r="BC33" s="866"/>
      <c r="BD33" s="866"/>
      <c r="BE33" s="867" t="s">
        <v>394</v>
      </c>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4">
        <v>7</v>
      </c>
      <c r="B34" s="815" t="s">
        <v>396</v>
      </c>
      <c r="C34" s="816"/>
      <c r="D34" s="816"/>
      <c r="E34" s="816"/>
      <c r="F34" s="816"/>
      <c r="G34" s="816"/>
      <c r="H34" s="816"/>
      <c r="I34" s="816"/>
      <c r="J34" s="816"/>
      <c r="K34" s="816"/>
      <c r="L34" s="816"/>
      <c r="M34" s="816"/>
      <c r="N34" s="816"/>
      <c r="O34" s="816"/>
      <c r="P34" s="817"/>
      <c r="Q34" s="818">
        <v>185.262</v>
      </c>
      <c r="R34" s="819"/>
      <c r="S34" s="819"/>
      <c r="T34" s="819"/>
      <c r="U34" s="819"/>
      <c r="V34" s="819">
        <v>249.63900000000001</v>
      </c>
      <c r="W34" s="819"/>
      <c r="X34" s="819"/>
      <c r="Y34" s="819"/>
      <c r="Z34" s="819"/>
      <c r="AA34" s="819">
        <v>-64.376999999999995</v>
      </c>
      <c r="AB34" s="819"/>
      <c r="AC34" s="819"/>
      <c r="AD34" s="819"/>
      <c r="AE34" s="820"/>
      <c r="AF34" s="821">
        <v>27</v>
      </c>
      <c r="AG34" s="822"/>
      <c r="AH34" s="822"/>
      <c r="AI34" s="822"/>
      <c r="AJ34" s="823"/>
      <c r="AK34" s="869">
        <v>13.007</v>
      </c>
      <c r="AL34" s="865"/>
      <c r="AM34" s="865"/>
      <c r="AN34" s="865"/>
      <c r="AO34" s="865"/>
      <c r="AP34" s="865">
        <v>885.20600000000002</v>
      </c>
      <c r="AQ34" s="865"/>
      <c r="AR34" s="865"/>
      <c r="AS34" s="865"/>
      <c r="AT34" s="865"/>
      <c r="AU34" s="865">
        <v>734.88099999999997</v>
      </c>
      <c r="AV34" s="865"/>
      <c r="AW34" s="865"/>
      <c r="AX34" s="865"/>
      <c r="AY34" s="865"/>
      <c r="AZ34" s="866" t="s">
        <v>550</v>
      </c>
      <c r="BA34" s="866"/>
      <c r="BB34" s="866"/>
      <c r="BC34" s="866"/>
      <c r="BD34" s="866"/>
      <c r="BE34" s="867" t="s">
        <v>394</v>
      </c>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397</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2" t="s">
        <v>377</v>
      </c>
      <c r="B63" s="824" t="s">
        <v>398</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591</v>
      </c>
      <c r="AG63" s="879"/>
      <c r="AH63" s="879"/>
      <c r="AI63" s="879"/>
      <c r="AJ63" s="880"/>
      <c r="AK63" s="881"/>
      <c r="AL63" s="876"/>
      <c r="AM63" s="876"/>
      <c r="AN63" s="876"/>
      <c r="AO63" s="876"/>
      <c r="AP63" s="879">
        <v>1294</v>
      </c>
      <c r="AQ63" s="879"/>
      <c r="AR63" s="879"/>
      <c r="AS63" s="879"/>
      <c r="AT63" s="879"/>
      <c r="AU63" s="879">
        <v>848</v>
      </c>
      <c r="AV63" s="879"/>
      <c r="AW63" s="879"/>
      <c r="AX63" s="879"/>
      <c r="AY63" s="879"/>
      <c r="AZ63" s="883"/>
      <c r="BA63" s="883"/>
      <c r="BB63" s="883"/>
      <c r="BC63" s="883"/>
      <c r="BD63" s="883"/>
      <c r="BE63" s="884"/>
      <c r="BF63" s="884"/>
      <c r="BG63" s="884"/>
      <c r="BH63" s="884"/>
      <c r="BI63" s="885"/>
      <c r="BJ63" s="886" t="s">
        <v>122</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400</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401</v>
      </c>
      <c r="AV66" s="769"/>
      <c r="AW66" s="769"/>
      <c r="AX66" s="769"/>
      <c r="AY66" s="770"/>
      <c r="AZ66" s="768" t="s">
        <v>364</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8">
        <v>1</v>
      </c>
      <c r="B68" s="904" t="s">
        <v>560</v>
      </c>
      <c r="C68" s="905"/>
      <c r="D68" s="905"/>
      <c r="E68" s="905"/>
      <c r="F68" s="905"/>
      <c r="G68" s="905"/>
      <c r="H68" s="905"/>
      <c r="I68" s="905"/>
      <c r="J68" s="905"/>
      <c r="K68" s="905"/>
      <c r="L68" s="905"/>
      <c r="M68" s="905"/>
      <c r="N68" s="905"/>
      <c r="O68" s="905"/>
      <c r="P68" s="906"/>
      <c r="Q68" s="907">
        <v>34.670999999999999</v>
      </c>
      <c r="R68" s="901"/>
      <c r="S68" s="901"/>
      <c r="T68" s="901"/>
      <c r="U68" s="901"/>
      <c r="V68" s="901">
        <v>7.7809999999999997</v>
      </c>
      <c r="W68" s="901"/>
      <c r="X68" s="901"/>
      <c r="Y68" s="901"/>
      <c r="Z68" s="901"/>
      <c r="AA68" s="901">
        <v>26.89</v>
      </c>
      <c r="AB68" s="901"/>
      <c r="AC68" s="901"/>
      <c r="AD68" s="901"/>
      <c r="AE68" s="901"/>
      <c r="AF68" s="901">
        <v>26.89</v>
      </c>
      <c r="AG68" s="901"/>
      <c r="AH68" s="901"/>
      <c r="AI68" s="901"/>
      <c r="AJ68" s="901"/>
      <c r="AK68" s="901" t="s">
        <v>550</v>
      </c>
      <c r="AL68" s="901"/>
      <c r="AM68" s="901"/>
      <c r="AN68" s="901"/>
      <c r="AO68" s="901"/>
      <c r="AP68" s="901" t="s">
        <v>550</v>
      </c>
      <c r="AQ68" s="901"/>
      <c r="AR68" s="901"/>
      <c r="AS68" s="901"/>
      <c r="AT68" s="901"/>
      <c r="AU68" s="901" t="s">
        <v>550</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0">
        <v>2</v>
      </c>
      <c r="B69" s="908" t="s">
        <v>556</v>
      </c>
      <c r="C69" s="909"/>
      <c r="D69" s="909"/>
      <c r="E69" s="909"/>
      <c r="F69" s="909"/>
      <c r="G69" s="909"/>
      <c r="H69" s="909"/>
      <c r="I69" s="909"/>
      <c r="J69" s="909"/>
      <c r="K69" s="909"/>
      <c r="L69" s="909"/>
      <c r="M69" s="909"/>
      <c r="N69" s="909"/>
      <c r="O69" s="909"/>
      <c r="P69" s="910"/>
      <c r="Q69" s="911">
        <v>11.351000000000001</v>
      </c>
      <c r="R69" s="865"/>
      <c r="S69" s="865"/>
      <c r="T69" s="865"/>
      <c r="U69" s="865"/>
      <c r="V69" s="865">
        <v>9.9160000000000004</v>
      </c>
      <c r="W69" s="865"/>
      <c r="X69" s="865"/>
      <c r="Y69" s="865"/>
      <c r="Z69" s="865"/>
      <c r="AA69" s="865">
        <v>1.4350000000000001</v>
      </c>
      <c r="AB69" s="865"/>
      <c r="AC69" s="865"/>
      <c r="AD69" s="865"/>
      <c r="AE69" s="865"/>
      <c r="AF69" s="865">
        <v>1.4350000000000001</v>
      </c>
      <c r="AG69" s="865"/>
      <c r="AH69" s="865"/>
      <c r="AI69" s="865"/>
      <c r="AJ69" s="865"/>
      <c r="AK69" s="865" t="s">
        <v>550</v>
      </c>
      <c r="AL69" s="865"/>
      <c r="AM69" s="865"/>
      <c r="AN69" s="865"/>
      <c r="AO69" s="865"/>
      <c r="AP69" s="865" t="s">
        <v>550</v>
      </c>
      <c r="AQ69" s="865"/>
      <c r="AR69" s="865"/>
      <c r="AS69" s="865"/>
      <c r="AT69" s="865"/>
      <c r="AU69" s="865" t="s">
        <v>550</v>
      </c>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0">
        <v>3</v>
      </c>
      <c r="B70" s="908" t="s">
        <v>557</v>
      </c>
      <c r="C70" s="909"/>
      <c r="D70" s="909"/>
      <c r="E70" s="909"/>
      <c r="F70" s="909"/>
      <c r="G70" s="909"/>
      <c r="H70" s="909"/>
      <c r="I70" s="909"/>
      <c r="J70" s="909"/>
      <c r="K70" s="909"/>
      <c r="L70" s="909"/>
      <c r="M70" s="909"/>
      <c r="N70" s="909"/>
      <c r="O70" s="909"/>
      <c r="P70" s="910"/>
      <c r="Q70" s="911">
        <v>166.94499999999999</v>
      </c>
      <c r="R70" s="865"/>
      <c r="S70" s="865"/>
      <c r="T70" s="865"/>
      <c r="U70" s="865"/>
      <c r="V70" s="865">
        <v>153.327</v>
      </c>
      <c r="W70" s="865"/>
      <c r="X70" s="865"/>
      <c r="Y70" s="865"/>
      <c r="Z70" s="865"/>
      <c r="AA70" s="865">
        <v>13.618</v>
      </c>
      <c r="AB70" s="865"/>
      <c r="AC70" s="865"/>
      <c r="AD70" s="865"/>
      <c r="AE70" s="865"/>
      <c r="AF70" s="865">
        <v>13.618</v>
      </c>
      <c r="AG70" s="865"/>
      <c r="AH70" s="865"/>
      <c r="AI70" s="865"/>
      <c r="AJ70" s="865"/>
      <c r="AK70" s="865">
        <v>23</v>
      </c>
      <c r="AL70" s="865"/>
      <c r="AM70" s="865"/>
      <c r="AN70" s="865"/>
      <c r="AO70" s="865"/>
      <c r="AP70" s="865" t="s">
        <v>550</v>
      </c>
      <c r="AQ70" s="865"/>
      <c r="AR70" s="865"/>
      <c r="AS70" s="865"/>
      <c r="AT70" s="865"/>
      <c r="AU70" s="865" t="s">
        <v>550</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0">
        <v>4</v>
      </c>
      <c r="B71" s="908" t="s">
        <v>558</v>
      </c>
      <c r="C71" s="909"/>
      <c r="D71" s="909"/>
      <c r="E71" s="909"/>
      <c r="F71" s="909"/>
      <c r="G71" s="909"/>
      <c r="H71" s="909"/>
      <c r="I71" s="909"/>
      <c r="J71" s="909"/>
      <c r="K71" s="909"/>
      <c r="L71" s="909"/>
      <c r="M71" s="909"/>
      <c r="N71" s="909"/>
      <c r="O71" s="909"/>
      <c r="P71" s="910"/>
      <c r="Q71" s="911">
        <v>470.14100000000002</v>
      </c>
      <c r="R71" s="865"/>
      <c r="S71" s="865"/>
      <c r="T71" s="865"/>
      <c r="U71" s="865"/>
      <c r="V71" s="865">
        <v>382.798</v>
      </c>
      <c r="W71" s="865"/>
      <c r="X71" s="865"/>
      <c r="Y71" s="865"/>
      <c r="Z71" s="865"/>
      <c r="AA71" s="865">
        <v>87.343000000000004</v>
      </c>
      <c r="AB71" s="865"/>
      <c r="AC71" s="865"/>
      <c r="AD71" s="865"/>
      <c r="AE71" s="865"/>
      <c r="AF71" s="865">
        <v>87.343000000000004</v>
      </c>
      <c r="AG71" s="865"/>
      <c r="AH71" s="865"/>
      <c r="AI71" s="865"/>
      <c r="AJ71" s="865"/>
      <c r="AK71" s="865" t="s">
        <v>550</v>
      </c>
      <c r="AL71" s="865"/>
      <c r="AM71" s="865"/>
      <c r="AN71" s="865"/>
      <c r="AO71" s="865"/>
      <c r="AP71" s="865" t="s">
        <v>550</v>
      </c>
      <c r="AQ71" s="865"/>
      <c r="AR71" s="865"/>
      <c r="AS71" s="865"/>
      <c r="AT71" s="865"/>
      <c r="AU71" s="865" t="s">
        <v>550</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0">
        <v>5</v>
      </c>
      <c r="B72" s="908" t="s">
        <v>559</v>
      </c>
      <c r="C72" s="909"/>
      <c r="D72" s="909"/>
      <c r="E72" s="909"/>
      <c r="F72" s="909"/>
      <c r="G72" s="909"/>
      <c r="H72" s="909"/>
      <c r="I72" s="909"/>
      <c r="J72" s="909"/>
      <c r="K72" s="909"/>
      <c r="L72" s="909"/>
      <c r="M72" s="909"/>
      <c r="N72" s="909"/>
      <c r="O72" s="909"/>
      <c r="P72" s="910"/>
      <c r="Q72" s="911">
        <v>34.924999999999997</v>
      </c>
      <c r="R72" s="865"/>
      <c r="S72" s="865"/>
      <c r="T72" s="865"/>
      <c r="U72" s="865"/>
      <c r="V72" s="865">
        <v>2.0190000000000001</v>
      </c>
      <c r="W72" s="865"/>
      <c r="X72" s="865"/>
      <c r="Y72" s="865"/>
      <c r="Z72" s="865"/>
      <c r="AA72" s="865">
        <v>32.905999999999999</v>
      </c>
      <c r="AB72" s="865"/>
      <c r="AC72" s="865"/>
      <c r="AD72" s="865"/>
      <c r="AE72" s="865"/>
      <c r="AF72" s="865">
        <v>32.905999999999999</v>
      </c>
      <c r="AG72" s="865"/>
      <c r="AH72" s="865"/>
      <c r="AI72" s="865"/>
      <c r="AJ72" s="865"/>
      <c r="AK72" s="865" t="s">
        <v>550</v>
      </c>
      <c r="AL72" s="865"/>
      <c r="AM72" s="865"/>
      <c r="AN72" s="865"/>
      <c r="AO72" s="865"/>
      <c r="AP72" s="865" t="s">
        <v>550</v>
      </c>
      <c r="AQ72" s="865"/>
      <c r="AR72" s="865"/>
      <c r="AS72" s="865"/>
      <c r="AT72" s="865"/>
      <c r="AU72" s="865" t="s">
        <v>550</v>
      </c>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0">
        <v>6</v>
      </c>
      <c r="B73" s="908" t="s">
        <v>561</v>
      </c>
      <c r="C73" s="909"/>
      <c r="D73" s="909"/>
      <c r="E73" s="909"/>
      <c r="F73" s="909"/>
      <c r="G73" s="909"/>
      <c r="H73" s="909"/>
      <c r="I73" s="909"/>
      <c r="J73" s="909"/>
      <c r="K73" s="909"/>
      <c r="L73" s="909"/>
      <c r="M73" s="909"/>
      <c r="N73" s="909"/>
      <c r="O73" s="909"/>
      <c r="P73" s="910"/>
      <c r="Q73" s="911">
        <v>3610.5230000000001</v>
      </c>
      <c r="R73" s="865"/>
      <c r="S73" s="865"/>
      <c r="T73" s="865"/>
      <c r="U73" s="865"/>
      <c r="V73" s="865">
        <v>3403.04</v>
      </c>
      <c r="W73" s="865"/>
      <c r="X73" s="865"/>
      <c r="Y73" s="865"/>
      <c r="Z73" s="865"/>
      <c r="AA73" s="865">
        <v>207.483</v>
      </c>
      <c r="AB73" s="865"/>
      <c r="AC73" s="865"/>
      <c r="AD73" s="865"/>
      <c r="AE73" s="865"/>
      <c r="AF73" s="865">
        <v>207.483</v>
      </c>
      <c r="AG73" s="865"/>
      <c r="AH73" s="865"/>
      <c r="AI73" s="865"/>
      <c r="AJ73" s="865"/>
      <c r="AK73" s="865">
        <v>50</v>
      </c>
      <c r="AL73" s="865"/>
      <c r="AM73" s="865"/>
      <c r="AN73" s="865"/>
      <c r="AO73" s="865"/>
      <c r="AP73" s="865" t="s">
        <v>550</v>
      </c>
      <c r="AQ73" s="865"/>
      <c r="AR73" s="865"/>
      <c r="AS73" s="865"/>
      <c r="AT73" s="865"/>
      <c r="AU73" s="865" t="s">
        <v>550</v>
      </c>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0">
        <v>7</v>
      </c>
      <c r="B74" s="908" t="s">
        <v>562</v>
      </c>
      <c r="C74" s="909"/>
      <c r="D74" s="909"/>
      <c r="E74" s="909"/>
      <c r="F74" s="909"/>
      <c r="G74" s="909"/>
      <c r="H74" s="909"/>
      <c r="I74" s="909"/>
      <c r="J74" s="909"/>
      <c r="K74" s="909"/>
      <c r="L74" s="909"/>
      <c r="M74" s="909"/>
      <c r="N74" s="909"/>
      <c r="O74" s="909"/>
      <c r="P74" s="910"/>
      <c r="Q74" s="911">
        <v>5235.9880000000003</v>
      </c>
      <c r="R74" s="865"/>
      <c r="S74" s="865"/>
      <c r="T74" s="865"/>
      <c r="U74" s="865"/>
      <c r="V74" s="865">
        <v>4899.2190000000001</v>
      </c>
      <c r="W74" s="865"/>
      <c r="X74" s="865"/>
      <c r="Y74" s="865"/>
      <c r="Z74" s="865"/>
      <c r="AA74" s="865">
        <v>336.76900000000001</v>
      </c>
      <c r="AB74" s="865"/>
      <c r="AC74" s="865"/>
      <c r="AD74" s="865"/>
      <c r="AE74" s="865"/>
      <c r="AF74" s="865">
        <v>336.76900000000001</v>
      </c>
      <c r="AG74" s="865"/>
      <c r="AH74" s="865"/>
      <c r="AI74" s="865"/>
      <c r="AJ74" s="865"/>
      <c r="AK74" s="865">
        <v>863</v>
      </c>
      <c r="AL74" s="865"/>
      <c r="AM74" s="865"/>
      <c r="AN74" s="865"/>
      <c r="AO74" s="865"/>
      <c r="AP74" s="865" t="s">
        <v>550</v>
      </c>
      <c r="AQ74" s="865"/>
      <c r="AR74" s="865"/>
      <c r="AS74" s="865"/>
      <c r="AT74" s="865"/>
      <c r="AU74" s="865" t="s">
        <v>550</v>
      </c>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0">
        <v>8</v>
      </c>
      <c r="B75" s="908" t="s">
        <v>563</v>
      </c>
      <c r="C75" s="909"/>
      <c r="D75" s="909"/>
      <c r="E75" s="909"/>
      <c r="F75" s="909"/>
      <c r="G75" s="909"/>
      <c r="H75" s="909"/>
      <c r="I75" s="909"/>
      <c r="J75" s="909"/>
      <c r="K75" s="909"/>
      <c r="L75" s="909"/>
      <c r="M75" s="909"/>
      <c r="N75" s="909"/>
      <c r="O75" s="909"/>
      <c r="P75" s="910"/>
      <c r="Q75" s="912">
        <v>1148479.0349999999</v>
      </c>
      <c r="R75" s="913"/>
      <c r="S75" s="913"/>
      <c r="T75" s="913"/>
      <c r="U75" s="869"/>
      <c r="V75" s="914">
        <v>1132468.7790000001</v>
      </c>
      <c r="W75" s="913"/>
      <c r="X75" s="913"/>
      <c r="Y75" s="913"/>
      <c r="Z75" s="869"/>
      <c r="AA75" s="914">
        <v>16010.255999999999</v>
      </c>
      <c r="AB75" s="913"/>
      <c r="AC75" s="913"/>
      <c r="AD75" s="913"/>
      <c r="AE75" s="869"/>
      <c r="AF75" s="914">
        <v>16010.255999999999</v>
      </c>
      <c r="AG75" s="913"/>
      <c r="AH75" s="913"/>
      <c r="AI75" s="913"/>
      <c r="AJ75" s="869"/>
      <c r="AK75" s="914">
        <v>6316</v>
      </c>
      <c r="AL75" s="913"/>
      <c r="AM75" s="913"/>
      <c r="AN75" s="913"/>
      <c r="AO75" s="869"/>
      <c r="AP75" s="914" t="s">
        <v>550</v>
      </c>
      <c r="AQ75" s="913"/>
      <c r="AR75" s="913"/>
      <c r="AS75" s="913"/>
      <c r="AT75" s="869"/>
      <c r="AU75" s="914" t="s">
        <v>550</v>
      </c>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0">
        <v>9</v>
      </c>
      <c r="B76" s="908" t="s">
        <v>564</v>
      </c>
      <c r="C76" s="909"/>
      <c r="D76" s="909"/>
      <c r="E76" s="909"/>
      <c r="F76" s="909"/>
      <c r="G76" s="909"/>
      <c r="H76" s="909"/>
      <c r="I76" s="909"/>
      <c r="J76" s="909"/>
      <c r="K76" s="909"/>
      <c r="L76" s="909"/>
      <c r="M76" s="909"/>
      <c r="N76" s="909"/>
      <c r="O76" s="909"/>
      <c r="P76" s="910"/>
      <c r="Q76" s="912">
        <v>1212.9939999999999</v>
      </c>
      <c r="R76" s="913"/>
      <c r="S76" s="913"/>
      <c r="T76" s="913"/>
      <c r="U76" s="869"/>
      <c r="V76" s="914">
        <v>1170.3820000000001</v>
      </c>
      <c r="W76" s="913"/>
      <c r="X76" s="913"/>
      <c r="Y76" s="913"/>
      <c r="Z76" s="869"/>
      <c r="AA76" s="914">
        <v>42.612000000000002</v>
      </c>
      <c r="AB76" s="913"/>
      <c r="AC76" s="913"/>
      <c r="AD76" s="913"/>
      <c r="AE76" s="869"/>
      <c r="AF76" s="914">
        <v>42.612000000000002</v>
      </c>
      <c r="AG76" s="913"/>
      <c r="AH76" s="913"/>
      <c r="AI76" s="913"/>
      <c r="AJ76" s="869"/>
      <c r="AK76" s="914" t="s">
        <v>550</v>
      </c>
      <c r="AL76" s="913"/>
      <c r="AM76" s="913"/>
      <c r="AN76" s="913"/>
      <c r="AO76" s="869"/>
      <c r="AP76" s="914" t="s">
        <v>550</v>
      </c>
      <c r="AQ76" s="913"/>
      <c r="AR76" s="913"/>
      <c r="AS76" s="913"/>
      <c r="AT76" s="869"/>
      <c r="AU76" s="914" t="s">
        <v>550</v>
      </c>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0">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0">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2" t="s">
        <v>377</v>
      </c>
      <c r="B88" s="824" t="s">
        <v>402</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16759</v>
      </c>
      <c r="AG88" s="879"/>
      <c r="AH88" s="879"/>
      <c r="AI88" s="879"/>
      <c r="AJ88" s="879"/>
      <c r="AK88" s="876"/>
      <c r="AL88" s="876"/>
      <c r="AM88" s="876"/>
      <c r="AN88" s="876"/>
      <c r="AO88" s="876"/>
      <c r="AP88" s="879" t="s">
        <v>550</v>
      </c>
      <c r="AQ88" s="879"/>
      <c r="AR88" s="879"/>
      <c r="AS88" s="879"/>
      <c r="AT88" s="879"/>
      <c r="AU88" s="879" t="s">
        <v>550</v>
      </c>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24" t="s">
        <v>403</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3</v>
      </c>
      <c r="CS102" s="887"/>
      <c r="CT102" s="887"/>
      <c r="CU102" s="887"/>
      <c r="CV102" s="926"/>
      <c r="CW102" s="925" t="s">
        <v>550</v>
      </c>
      <c r="CX102" s="887"/>
      <c r="CY102" s="887"/>
      <c r="CZ102" s="887"/>
      <c r="DA102" s="926"/>
      <c r="DB102" s="925" t="s">
        <v>550</v>
      </c>
      <c r="DC102" s="887"/>
      <c r="DD102" s="887"/>
      <c r="DE102" s="887"/>
      <c r="DF102" s="926"/>
      <c r="DG102" s="925" t="s">
        <v>550</v>
      </c>
      <c r="DH102" s="887"/>
      <c r="DI102" s="887"/>
      <c r="DJ102" s="887"/>
      <c r="DK102" s="926"/>
      <c r="DL102" s="925" t="s">
        <v>550</v>
      </c>
      <c r="DM102" s="887"/>
      <c r="DN102" s="887"/>
      <c r="DO102" s="887"/>
      <c r="DP102" s="926"/>
      <c r="DQ102" s="925" t="s">
        <v>550</v>
      </c>
      <c r="DR102" s="887"/>
      <c r="DS102" s="887"/>
      <c r="DT102" s="887"/>
      <c r="DU102" s="926"/>
      <c r="DV102" s="824"/>
      <c r="DW102" s="825"/>
      <c r="DX102" s="825"/>
      <c r="DY102" s="825"/>
      <c r="DZ102" s="94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404</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405</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408</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409</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410</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411</v>
      </c>
      <c r="AB109" s="928"/>
      <c r="AC109" s="928"/>
      <c r="AD109" s="928"/>
      <c r="AE109" s="929"/>
      <c r="AF109" s="927" t="s">
        <v>412</v>
      </c>
      <c r="AG109" s="928"/>
      <c r="AH109" s="928"/>
      <c r="AI109" s="928"/>
      <c r="AJ109" s="929"/>
      <c r="AK109" s="927" t="s">
        <v>294</v>
      </c>
      <c r="AL109" s="928"/>
      <c r="AM109" s="928"/>
      <c r="AN109" s="928"/>
      <c r="AO109" s="929"/>
      <c r="AP109" s="927" t="s">
        <v>413</v>
      </c>
      <c r="AQ109" s="928"/>
      <c r="AR109" s="928"/>
      <c r="AS109" s="928"/>
      <c r="AT109" s="930"/>
      <c r="AU109" s="947" t="s">
        <v>410</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411</v>
      </c>
      <c r="BR109" s="928"/>
      <c r="BS109" s="928"/>
      <c r="BT109" s="928"/>
      <c r="BU109" s="929"/>
      <c r="BV109" s="927" t="s">
        <v>412</v>
      </c>
      <c r="BW109" s="928"/>
      <c r="BX109" s="928"/>
      <c r="BY109" s="928"/>
      <c r="BZ109" s="929"/>
      <c r="CA109" s="927" t="s">
        <v>294</v>
      </c>
      <c r="CB109" s="928"/>
      <c r="CC109" s="928"/>
      <c r="CD109" s="928"/>
      <c r="CE109" s="929"/>
      <c r="CF109" s="948" t="s">
        <v>413</v>
      </c>
      <c r="CG109" s="948"/>
      <c r="CH109" s="948"/>
      <c r="CI109" s="948"/>
      <c r="CJ109" s="948"/>
      <c r="CK109" s="927" t="s">
        <v>414</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411</v>
      </c>
      <c r="DH109" s="928"/>
      <c r="DI109" s="928"/>
      <c r="DJ109" s="928"/>
      <c r="DK109" s="929"/>
      <c r="DL109" s="927" t="s">
        <v>412</v>
      </c>
      <c r="DM109" s="928"/>
      <c r="DN109" s="928"/>
      <c r="DO109" s="928"/>
      <c r="DP109" s="929"/>
      <c r="DQ109" s="927" t="s">
        <v>294</v>
      </c>
      <c r="DR109" s="928"/>
      <c r="DS109" s="928"/>
      <c r="DT109" s="928"/>
      <c r="DU109" s="929"/>
      <c r="DV109" s="927" t="s">
        <v>413</v>
      </c>
      <c r="DW109" s="928"/>
      <c r="DX109" s="928"/>
      <c r="DY109" s="928"/>
      <c r="DZ109" s="930"/>
    </row>
    <row r="110" spans="1:131" s="212" customFormat="1" ht="26.25" customHeight="1" x14ac:dyDescent="0.2">
      <c r="A110" s="931" t="s">
        <v>415</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428615</v>
      </c>
      <c r="AB110" s="935"/>
      <c r="AC110" s="935"/>
      <c r="AD110" s="935"/>
      <c r="AE110" s="936"/>
      <c r="AF110" s="937">
        <v>442492</v>
      </c>
      <c r="AG110" s="935"/>
      <c r="AH110" s="935"/>
      <c r="AI110" s="935"/>
      <c r="AJ110" s="936"/>
      <c r="AK110" s="937">
        <v>447818</v>
      </c>
      <c r="AL110" s="935"/>
      <c r="AM110" s="935"/>
      <c r="AN110" s="935"/>
      <c r="AO110" s="936"/>
      <c r="AP110" s="938">
        <v>14.8</v>
      </c>
      <c r="AQ110" s="939"/>
      <c r="AR110" s="939"/>
      <c r="AS110" s="939"/>
      <c r="AT110" s="940"/>
      <c r="AU110" s="941" t="s">
        <v>69</v>
      </c>
      <c r="AV110" s="942"/>
      <c r="AW110" s="942"/>
      <c r="AX110" s="942"/>
      <c r="AY110" s="942"/>
      <c r="AZ110" s="964" t="s">
        <v>416</v>
      </c>
      <c r="BA110" s="932"/>
      <c r="BB110" s="932"/>
      <c r="BC110" s="932"/>
      <c r="BD110" s="932"/>
      <c r="BE110" s="932"/>
      <c r="BF110" s="932"/>
      <c r="BG110" s="932"/>
      <c r="BH110" s="932"/>
      <c r="BI110" s="932"/>
      <c r="BJ110" s="932"/>
      <c r="BK110" s="932"/>
      <c r="BL110" s="932"/>
      <c r="BM110" s="932"/>
      <c r="BN110" s="932"/>
      <c r="BO110" s="932"/>
      <c r="BP110" s="933"/>
      <c r="BQ110" s="965">
        <v>5604331</v>
      </c>
      <c r="BR110" s="966"/>
      <c r="BS110" s="966"/>
      <c r="BT110" s="966"/>
      <c r="BU110" s="966"/>
      <c r="BV110" s="966">
        <v>5404875</v>
      </c>
      <c r="BW110" s="966"/>
      <c r="BX110" s="966"/>
      <c r="BY110" s="966"/>
      <c r="BZ110" s="966"/>
      <c r="CA110" s="966">
        <v>5203666</v>
      </c>
      <c r="CB110" s="966"/>
      <c r="CC110" s="966"/>
      <c r="CD110" s="966"/>
      <c r="CE110" s="966"/>
      <c r="CF110" s="979">
        <v>171.4</v>
      </c>
      <c r="CG110" s="980"/>
      <c r="CH110" s="980"/>
      <c r="CI110" s="980"/>
      <c r="CJ110" s="980"/>
      <c r="CK110" s="981" t="s">
        <v>417</v>
      </c>
      <c r="CL110" s="982"/>
      <c r="CM110" s="964" t="s">
        <v>418</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v>126004</v>
      </c>
      <c r="DH110" s="966"/>
      <c r="DI110" s="966"/>
      <c r="DJ110" s="966"/>
      <c r="DK110" s="966"/>
      <c r="DL110" s="966">
        <v>121438</v>
      </c>
      <c r="DM110" s="966"/>
      <c r="DN110" s="966"/>
      <c r="DO110" s="966"/>
      <c r="DP110" s="966"/>
      <c r="DQ110" s="966">
        <v>116835</v>
      </c>
      <c r="DR110" s="966"/>
      <c r="DS110" s="966"/>
      <c r="DT110" s="966"/>
      <c r="DU110" s="966"/>
      <c r="DV110" s="967">
        <v>3.8</v>
      </c>
      <c r="DW110" s="967"/>
      <c r="DX110" s="967"/>
      <c r="DY110" s="967"/>
      <c r="DZ110" s="968"/>
    </row>
    <row r="111" spans="1:131" s="212" customFormat="1" ht="26.25" customHeight="1" x14ac:dyDescent="0.2">
      <c r="A111" s="969" t="s">
        <v>419</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420</v>
      </c>
      <c r="BA111" s="958"/>
      <c r="BB111" s="958"/>
      <c r="BC111" s="958"/>
      <c r="BD111" s="958"/>
      <c r="BE111" s="958"/>
      <c r="BF111" s="958"/>
      <c r="BG111" s="958"/>
      <c r="BH111" s="958"/>
      <c r="BI111" s="958"/>
      <c r="BJ111" s="958"/>
      <c r="BK111" s="958"/>
      <c r="BL111" s="958"/>
      <c r="BM111" s="958"/>
      <c r="BN111" s="958"/>
      <c r="BO111" s="958"/>
      <c r="BP111" s="959"/>
      <c r="BQ111" s="960">
        <v>126004</v>
      </c>
      <c r="BR111" s="961"/>
      <c r="BS111" s="961"/>
      <c r="BT111" s="961"/>
      <c r="BU111" s="961"/>
      <c r="BV111" s="961">
        <v>121438</v>
      </c>
      <c r="BW111" s="961"/>
      <c r="BX111" s="961"/>
      <c r="BY111" s="961"/>
      <c r="BZ111" s="961"/>
      <c r="CA111" s="961">
        <v>116835</v>
      </c>
      <c r="CB111" s="961"/>
      <c r="CC111" s="961"/>
      <c r="CD111" s="961"/>
      <c r="CE111" s="961"/>
      <c r="CF111" s="955">
        <v>3.8</v>
      </c>
      <c r="CG111" s="956"/>
      <c r="CH111" s="956"/>
      <c r="CI111" s="956"/>
      <c r="CJ111" s="956"/>
      <c r="CK111" s="983"/>
      <c r="CL111" s="984"/>
      <c r="CM111" s="957" t="s">
        <v>421</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422</v>
      </c>
      <c r="B112" s="988"/>
      <c r="C112" s="958" t="s">
        <v>423</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424</v>
      </c>
      <c r="BA112" s="958"/>
      <c r="BB112" s="958"/>
      <c r="BC112" s="958"/>
      <c r="BD112" s="958"/>
      <c r="BE112" s="958"/>
      <c r="BF112" s="958"/>
      <c r="BG112" s="958"/>
      <c r="BH112" s="958"/>
      <c r="BI112" s="958"/>
      <c r="BJ112" s="958"/>
      <c r="BK112" s="958"/>
      <c r="BL112" s="958"/>
      <c r="BM112" s="958"/>
      <c r="BN112" s="958"/>
      <c r="BO112" s="958"/>
      <c r="BP112" s="959"/>
      <c r="BQ112" s="960">
        <v>785445</v>
      </c>
      <c r="BR112" s="961"/>
      <c r="BS112" s="961"/>
      <c r="BT112" s="961"/>
      <c r="BU112" s="961"/>
      <c r="BV112" s="961">
        <v>763217</v>
      </c>
      <c r="BW112" s="961"/>
      <c r="BX112" s="961"/>
      <c r="BY112" s="961"/>
      <c r="BZ112" s="961"/>
      <c r="CA112" s="961">
        <v>848063</v>
      </c>
      <c r="CB112" s="961"/>
      <c r="CC112" s="961"/>
      <c r="CD112" s="961"/>
      <c r="CE112" s="961"/>
      <c r="CF112" s="955">
        <v>27.9</v>
      </c>
      <c r="CG112" s="956"/>
      <c r="CH112" s="956"/>
      <c r="CI112" s="956"/>
      <c r="CJ112" s="956"/>
      <c r="CK112" s="983"/>
      <c r="CL112" s="984"/>
      <c r="CM112" s="957" t="s">
        <v>425</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426</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91510</v>
      </c>
      <c r="AB113" s="973"/>
      <c r="AC113" s="973"/>
      <c r="AD113" s="973"/>
      <c r="AE113" s="974"/>
      <c r="AF113" s="975">
        <v>68672</v>
      </c>
      <c r="AG113" s="973"/>
      <c r="AH113" s="973"/>
      <c r="AI113" s="973"/>
      <c r="AJ113" s="974"/>
      <c r="AK113" s="975">
        <v>73208</v>
      </c>
      <c r="AL113" s="973"/>
      <c r="AM113" s="973"/>
      <c r="AN113" s="973"/>
      <c r="AO113" s="974"/>
      <c r="AP113" s="976">
        <v>2.4</v>
      </c>
      <c r="AQ113" s="977"/>
      <c r="AR113" s="977"/>
      <c r="AS113" s="977"/>
      <c r="AT113" s="978"/>
      <c r="AU113" s="943"/>
      <c r="AV113" s="944"/>
      <c r="AW113" s="944"/>
      <c r="AX113" s="944"/>
      <c r="AY113" s="944"/>
      <c r="AZ113" s="957" t="s">
        <v>427</v>
      </c>
      <c r="BA113" s="958"/>
      <c r="BB113" s="958"/>
      <c r="BC113" s="958"/>
      <c r="BD113" s="958"/>
      <c r="BE113" s="958"/>
      <c r="BF113" s="958"/>
      <c r="BG113" s="958"/>
      <c r="BH113" s="958"/>
      <c r="BI113" s="958"/>
      <c r="BJ113" s="958"/>
      <c r="BK113" s="958"/>
      <c r="BL113" s="958"/>
      <c r="BM113" s="958"/>
      <c r="BN113" s="958"/>
      <c r="BO113" s="958"/>
      <c r="BP113" s="959"/>
      <c r="BQ113" s="960" t="s">
        <v>122</v>
      </c>
      <c r="BR113" s="961"/>
      <c r="BS113" s="961"/>
      <c r="BT113" s="961"/>
      <c r="BU113" s="961"/>
      <c r="BV113" s="961" t="s">
        <v>122</v>
      </c>
      <c r="BW113" s="961"/>
      <c r="BX113" s="961"/>
      <c r="BY113" s="961"/>
      <c r="BZ113" s="961"/>
      <c r="CA113" s="961" t="s">
        <v>122</v>
      </c>
      <c r="CB113" s="961"/>
      <c r="CC113" s="961"/>
      <c r="CD113" s="961"/>
      <c r="CE113" s="961"/>
      <c r="CF113" s="955" t="s">
        <v>122</v>
      </c>
      <c r="CG113" s="956"/>
      <c r="CH113" s="956"/>
      <c r="CI113" s="956"/>
      <c r="CJ113" s="956"/>
      <c r="CK113" s="983"/>
      <c r="CL113" s="984"/>
      <c r="CM113" s="957" t="s">
        <v>428</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429</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t="s">
        <v>122</v>
      </c>
      <c r="AB114" s="994"/>
      <c r="AC114" s="994"/>
      <c r="AD114" s="994"/>
      <c r="AE114" s="995"/>
      <c r="AF114" s="996" t="s">
        <v>122</v>
      </c>
      <c r="AG114" s="994"/>
      <c r="AH114" s="994"/>
      <c r="AI114" s="994"/>
      <c r="AJ114" s="995"/>
      <c r="AK114" s="996" t="s">
        <v>122</v>
      </c>
      <c r="AL114" s="994"/>
      <c r="AM114" s="994"/>
      <c r="AN114" s="994"/>
      <c r="AO114" s="995"/>
      <c r="AP114" s="997" t="s">
        <v>122</v>
      </c>
      <c r="AQ114" s="998"/>
      <c r="AR114" s="998"/>
      <c r="AS114" s="998"/>
      <c r="AT114" s="999"/>
      <c r="AU114" s="943"/>
      <c r="AV114" s="944"/>
      <c r="AW114" s="944"/>
      <c r="AX114" s="944"/>
      <c r="AY114" s="944"/>
      <c r="AZ114" s="957" t="s">
        <v>430</v>
      </c>
      <c r="BA114" s="958"/>
      <c r="BB114" s="958"/>
      <c r="BC114" s="958"/>
      <c r="BD114" s="958"/>
      <c r="BE114" s="958"/>
      <c r="BF114" s="958"/>
      <c r="BG114" s="958"/>
      <c r="BH114" s="958"/>
      <c r="BI114" s="958"/>
      <c r="BJ114" s="958"/>
      <c r="BK114" s="958"/>
      <c r="BL114" s="958"/>
      <c r="BM114" s="958"/>
      <c r="BN114" s="958"/>
      <c r="BO114" s="958"/>
      <c r="BP114" s="959"/>
      <c r="BQ114" s="960">
        <v>856248</v>
      </c>
      <c r="BR114" s="961"/>
      <c r="BS114" s="961"/>
      <c r="BT114" s="961"/>
      <c r="BU114" s="961"/>
      <c r="BV114" s="961">
        <v>855474</v>
      </c>
      <c r="BW114" s="961"/>
      <c r="BX114" s="961"/>
      <c r="BY114" s="961"/>
      <c r="BZ114" s="961"/>
      <c r="CA114" s="961">
        <v>819300</v>
      </c>
      <c r="CB114" s="961"/>
      <c r="CC114" s="961"/>
      <c r="CD114" s="961"/>
      <c r="CE114" s="961"/>
      <c r="CF114" s="955">
        <v>27</v>
      </c>
      <c r="CG114" s="956"/>
      <c r="CH114" s="956"/>
      <c r="CI114" s="956"/>
      <c r="CJ114" s="956"/>
      <c r="CK114" s="983"/>
      <c r="CL114" s="984"/>
      <c r="CM114" s="957" t="s">
        <v>431</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432</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4529</v>
      </c>
      <c r="AB115" s="973"/>
      <c r="AC115" s="973"/>
      <c r="AD115" s="973"/>
      <c r="AE115" s="974"/>
      <c r="AF115" s="975">
        <v>4566</v>
      </c>
      <c r="AG115" s="973"/>
      <c r="AH115" s="973"/>
      <c r="AI115" s="973"/>
      <c r="AJ115" s="974"/>
      <c r="AK115" s="975">
        <v>4603</v>
      </c>
      <c r="AL115" s="973"/>
      <c r="AM115" s="973"/>
      <c r="AN115" s="973"/>
      <c r="AO115" s="974"/>
      <c r="AP115" s="976">
        <v>0.2</v>
      </c>
      <c r="AQ115" s="977"/>
      <c r="AR115" s="977"/>
      <c r="AS115" s="977"/>
      <c r="AT115" s="978"/>
      <c r="AU115" s="943"/>
      <c r="AV115" s="944"/>
      <c r="AW115" s="944"/>
      <c r="AX115" s="944"/>
      <c r="AY115" s="944"/>
      <c r="AZ115" s="957" t="s">
        <v>433</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434</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435</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436</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437</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438</v>
      </c>
      <c r="Z117" s="929"/>
      <c r="AA117" s="1013">
        <v>524654</v>
      </c>
      <c r="AB117" s="1014"/>
      <c r="AC117" s="1014"/>
      <c r="AD117" s="1014"/>
      <c r="AE117" s="1015"/>
      <c r="AF117" s="1016">
        <v>515730</v>
      </c>
      <c r="AG117" s="1014"/>
      <c r="AH117" s="1014"/>
      <c r="AI117" s="1014"/>
      <c r="AJ117" s="1015"/>
      <c r="AK117" s="1016">
        <v>525629</v>
      </c>
      <c r="AL117" s="1014"/>
      <c r="AM117" s="1014"/>
      <c r="AN117" s="1014"/>
      <c r="AO117" s="1015"/>
      <c r="AP117" s="1017"/>
      <c r="AQ117" s="1018"/>
      <c r="AR117" s="1018"/>
      <c r="AS117" s="1018"/>
      <c r="AT117" s="1019"/>
      <c r="AU117" s="943"/>
      <c r="AV117" s="944"/>
      <c r="AW117" s="944"/>
      <c r="AX117" s="944"/>
      <c r="AY117" s="944"/>
      <c r="AZ117" s="1009" t="s">
        <v>439</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440</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414</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411</v>
      </c>
      <c r="AB118" s="928"/>
      <c r="AC118" s="928"/>
      <c r="AD118" s="928"/>
      <c r="AE118" s="929"/>
      <c r="AF118" s="927" t="s">
        <v>412</v>
      </c>
      <c r="AG118" s="928"/>
      <c r="AH118" s="928"/>
      <c r="AI118" s="928"/>
      <c r="AJ118" s="929"/>
      <c r="AK118" s="927" t="s">
        <v>294</v>
      </c>
      <c r="AL118" s="928"/>
      <c r="AM118" s="928"/>
      <c r="AN118" s="928"/>
      <c r="AO118" s="929"/>
      <c r="AP118" s="1005" t="s">
        <v>413</v>
      </c>
      <c r="AQ118" s="1006"/>
      <c r="AR118" s="1006"/>
      <c r="AS118" s="1006"/>
      <c r="AT118" s="1007"/>
      <c r="AU118" s="943"/>
      <c r="AV118" s="944"/>
      <c r="AW118" s="944"/>
      <c r="AX118" s="944"/>
      <c r="AY118" s="944"/>
      <c r="AZ118" s="1008" t="s">
        <v>441</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442</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417</v>
      </c>
      <c r="B119" s="982"/>
      <c r="C119" s="964" t="s">
        <v>418</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v>4529</v>
      </c>
      <c r="AB119" s="935"/>
      <c r="AC119" s="935"/>
      <c r="AD119" s="935"/>
      <c r="AE119" s="936"/>
      <c r="AF119" s="937">
        <v>4566</v>
      </c>
      <c r="AG119" s="935"/>
      <c r="AH119" s="935"/>
      <c r="AI119" s="935"/>
      <c r="AJ119" s="936"/>
      <c r="AK119" s="937">
        <v>4603</v>
      </c>
      <c r="AL119" s="935"/>
      <c r="AM119" s="935"/>
      <c r="AN119" s="935"/>
      <c r="AO119" s="936"/>
      <c r="AP119" s="938">
        <v>0.2</v>
      </c>
      <c r="AQ119" s="939"/>
      <c r="AR119" s="939"/>
      <c r="AS119" s="939"/>
      <c r="AT119" s="940"/>
      <c r="AU119" s="945"/>
      <c r="AV119" s="946"/>
      <c r="AW119" s="946"/>
      <c r="AX119" s="946"/>
      <c r="AY119" s="946"/>
      <c r="AZ119" s="233" t="s">
        <v>177</v>
      </c>
      <c r="BA119" s="233"/>
      <c r="BB119" s="233"/>
      <c r="BC119" s="233"/>
      <c r="BD119" s="233"/>
      <c r="BE119" s="233"/>
      <c r="BF119" s="233"/>
      <c r="BG119" s="233"/>
      <c r="BH119" s="233"/>
      <c r="BI119" s="233"/>
      <c r="BJ119" s="233"/>
      <c r="BK119" s="233"/>
      <c r="BL119" s="233"/>
      <c r="BM119" s="233"/>
      <c r="BN119" s="233"/>
      <c r="BO119" s="1012" t="s">
        <v>443</v>
      </c>
      <c r="BP119" s="1040"/>
      <c r="BQ119" s="1034">
        <v>7372028</v>
      </c>
      <c r="BR119" s="1035"/>
      <c r="BS119" s="1035"/>
      <c r="BT119" s="1035"/>
      <c r="BU119" s="1035"/>
      <c r="BV119" s="1035">
        <v>7145004</v>
      </c>
      <c r="BW119" s="1035"/>
      <c r="BX119" s="1035"/>
      <c r="BY119" s="1035"/>
      <c r="BZ119" s="1035"/>
      <c r="CA119" s="1035">
        <v>6987864</v>
      </c>
      <c r="CB119" s="1035"/>
      <c r="CC119" s="1035"/>
      <c r="CD119" s="1035"/>
      <c r="CE119" s="1035"/>
      <c r="CF119" s="1036"/>
      <c r="CG119" s="1037"/>
      <c r="CH119" s="1037"/>
      <c r="CI119" s="1037"/>
      <c r="CJ119" s="1038"/>
      <c r="CK119" s="985"/>
      <c r="CL119" s="986"/>
      <c r="CM119" s="1008" t="s">
        <v>444</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421</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445</v>
      </c>
      <c r="AV120" s="1027"/>
      <c r="AW120" s="1027"/>
      <c r="AX120" s="1027"/>
      <c r="AY120" s="1028"/>
      <c r="AZ120" s="964" t="s">
        <v>446</v>
      </c>
      <c r="BA120" s="932"/>
      <c r="BB120" s="932"/>
      <c r="BC120" s="932"/>
      <c r="BD120" s="932"/>
      <c r="BE120" s="932"/>
      <c r="BF120" s="932"/>
      <c r="BG120" s="932"/>
      <c r="BH120" s="932"/>
      <c r="BI120" s="932"/>
      <c r="BJ120" s="932"/>
      <c r="BK120" s="932"/>
      <c r="BL120" s="932"/>
      <c r="BM120" s="932"/>
      <c r="BN120" s="932"/>
      <c r="BO120" s="932"/>
      <c r="BP120" s="933"/>
      <c r="BQ120" s="965">
        <v>2561467</v>
      </c>
      <c r="BR120" s="966"/>
      <c r="BS120" s="966"/>
      <c r="BT120" s="966"/>
      <c r="BU120" s="966"/>
      <c r="BV120" s="966">
        <v>2775969</v>
      </c>
      <c r="BW120" s="966"/>
      <c r="BX120" s="966"/>
      <c r="BY120" s="966"/>
      <c r="BZ120" s="966"/>
      <c r="CA120" s="966">
        <v>2963657</v>
      </c>
      <c r="CB120" s="966"/>
      <c r="CC120" s="966"/>
      <c r="CD120" s="966"/>
      <c r="CE120" s="966"/>
      <c r="CF120" s="979">
        <v>97.6</v>
      </c>
      <c r="CG120" s="980"/>
      <c r="CH120" s="980"/>
      <c r="CI120" s="980"/>
      <c r="CJ120" s="980"/>
      <c r="CK120" s="1041" t="s">
        <v>447</v>
      </c>
      <c r="CL120" s="1042"/>
      <c r="CM120" s="1042"/>
      <c r="CN120" s="1042"/>
      <c r="CO120" s="1043"/>
      <c r="CP120" s="1049" t="s">
        <v>396</v>
      </c>
      <c r="CQ120" s="1050"/>
      <c r="CR120" s="1050"/>
      <c r="CS120" s="1050"/>
      <c r="CT120" s="1050"/>
      <c r="CU120" s="1050"/>
      <c r="CV120" s="1050"/>
      <c r="CW120" s="1050"/>
      <c r="CX120" s="1050"/>
      <c r="CY120" s="1050"/>
      <c r="CZ120" s="1050"/>
      <c r="DA120" s="1050"/>
      <c r="DB120" s="1050"/>
      <c r="DC120" s="1050"/>
      <c r="DD120" s="1050"/>
      <c r="DE120" s="1050"/>
      <c r="DF120" s="1051"/>
      <c r="DG120" s="965" t="s">
        <v>122</v>
      </c>
      <c r="DH120" s="966"/>
      <c r="DI120" s="966"/>
      <c r="DJ120" s="966"/>
      <c r="DK120" s="966"/>
      <c r="DL120" s="966" t="s">
        <v>122</v>
      </c>
      <c r="DM120" s="966"/>
      <c r="DN120" s="966"/>
      <c r="DO120" s="966"/>
      <c r="DP120" s="966"/>
      <c r="DQ120" s="966">
        <v>734881</v>
      </c>
      <c r="DR120" s="966"/>
      <c r="DS120" s="966"/>
      <c r="DT120" s="966"/>
      <c r="DU120" s="966"/>
      <c r="DV120" s="967">
        <v>24.2</v>
      </c>
      <c r="DW120" s="967"/>
      <c r="DX120" s="967"/>
      <c r="DY120" s="967"/>
      <c r="DZ120" s="968"/>
    </row>
    <row r="121" spans="1:130" s="212" customFormat="1" ht="26.25" customHeight="1" x14ac:dyDescent="0.2">
      <c r="A121" s="1092"/>
      <c r="B121" s="984"/>
      <c r="C121" s="1009" t="s">
        <v>448</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449</v>
      </c>
      <c r="BA121" s="958"/>
      <c r="BB121" s="958"/>
      <c r="BC121" s="958"/>
      <c r="BD121" s="958"/>
      <c r="BE121" s="958"/>
      <c r="BF121" s="958"/>
      <c r="BG121" s="958"/>
      <c r="BH121" s="958"/>
      <c r="BI121" s="958"/>
      <c r="BJ121" s="958"/>
      <c r="BK121" s="958"/>
      <c r="BL121" s="958"/>
      <c r="BM121" s="958"/>
      <c r="BN121" s="958"/>
      <c r="BO121" s="958"/>
      <c r="BP121" s="959"/>
      <c r="BQ121" s="960" t="s">
        <v>122</v>
      </c>
      <c r="BR121" s="961"/>
      <c r="BS121" s="961"/>
      <c r="BT121" s="961"/>
      <c r="BU121" s="961"/>
      <c r="BV121" s="961" t="s">
        <v>122</v>
      </c>
      <c r="BW121" s="961"/>
      <c r="BX121" s="961"/>
      <c r="BY121" s="961"/>
      <c r="BZ121" s="961"/>
      <c r="CA121" s="961" t="s">
        <v>122</v>
      </c>
      <c r="CB121" s="961"/>
      <c r="CC121" s="961"/>
      <c r="CD121" s="961"/>
      <c r="CE121" s="961"/>
      <c r="CF121" s="955" t="s">
        <v>122</v>
      </c>
      <c r="CG121" s="956"/>
      <c r="CH121" s="956"/>
      <c r="CI121" s="956"/>
      <c r="CJ121" s="956"/>
      <c r="CK121" s="1044"/>
      <c r="CL121" s="1045"/>
      <c r="CM121" s="1045"/>
      <c r="CN121" s="1045"/>
      <c r="CO121" s="1046"/>
      <c r="CP121" s="1054" t="s">
        <v>395</v>
      </c>
      <c r="CQ121" s="1055"/>
      <c r="CR121" s="1055"/>
      <c r="CS121" s="1055"/>
      <c r="CT121" s="1055"/>
      <c r="CU121" s="1055"/>
      <c r="CV121" s="1055"/>
      <c r="CW121" s="1055"/>
      <c r="CX121" s="1055"/>
      <c r="CY121" s="1055"/>
      <c r="CZ121" s="1055"/>
      <c r="DA121" s="1055"/>
      <c r="DB121" s="1055"/>
      <c r="DC121" s="1055"/>
      <c r="DD121" s="1055"/>
      <c r="DE121" s="1055"/>
      <c r="DF121" s="1056"/>
      <c r="DG121" s="960" t="s">
        <v>122</v>
      </c>
      <c r="DH121" s="961"/>
      <c r="DI121" s="961"/>
      <c r="DJ121" s="961"/>
      <c r="DK121" s="961"/>
      <c r="DL121" s="961" t="s">
        <v>122</v>
      </c>
      <c r="DM121" s="961"/>
      <c r="DN121" s="961"/>
      <c r="DO121" s="961"/>
      <c r="DP121" s="961"/>
      <c r="DQ121" s="961">
        <v>95761</v>
      </c>
      <c r="DR121" s="961"/>
      <c r="DS121" s="961"/>
      <c r="DT121" s="961"/>
      <c r="DU121" s="961"/>
      <c r="DV121" s="962">
        <v>3.2</v>
      </c>
      <c r="DW121" s="962"/>
      <c r="DX121" s="962"/>
      <c r="DY121" s="962"/>
      <c r="DZ121" s="963"/>
    </row>
    <row r="122" spans="1:130" s="212" customFormat="1" ht="26.25" customHeight="1" x14ac:dyDescent="0.2">
      <c r="A122" s="1092"/>
      <c r="B122" s="984"/>
      <c r="C122" s="957" t="s">
        <v>431</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450</v>
      </c>
      <c r="BA122" s="1000"/>
      <c r="BB122" s="1000"/>
      <c r="BC122" s="1000"/>
      <c r="BD122" s="1000"/>
      <c r="BE122" s="1000"/>
      <c r="BF122" s="1000"/>
      <c r="BG122" s="1000"/>
      <c r="BH122" s="1000"/>
      <c r="BI122" s="1000"/>
      <c r="BJ122" s="1000"/>
      <c r="BK122" s="1000"/>
      <c r="BL122" s="1000"/>
      <c r="BM122" s="1000"/>
      <c r="BN122" s="1000"/>
      <c r="BO122" s="1000"/>
      <c r="BP122" s="1001"/>
      <c r="BQ122" s="1034">
        <v>4341334</v>
      </c>
      <c r="BR122" s="1035"/>
      <c r="BS122" s="1035"/>
      <c r="BT122" s="1035"/>
      <c r="BU122" s="1035"/>
      <c r="BV122" s="1035">
        <v>4161132</v>
      </c>
      <c r="BW122" s="1035"/>
      <c r="BX122" s="1035"/>
      <c r="BY122" s="1035"/>
      <c r="BZ122" s="1035"/>
      <c r="CA122" s="1035">
        <v>4001937</v>
      </c>
      <c r="CB122" s="1035"/>
      <c r="CC122" s="1035"/>
      <c r="CD122" s="1035"/>
      <c r="CE122" s="1035"/>
      <c r="CF122" s="1052">
        <v>131.80000000000001</v>
      </c>
      <c r="CG122" s="1053"/>
      <c r="CH122" s="1053"/>
      <c r="CI122" s="1053"/>
      <c r="CJ122" s="1053"/>
      <c r="CK122" s="1044"/>
      <c r="CL122" s="1045"/>
      <c r="CM122" s="1045"/>
      <c r="CN122" s="1045"/>
      <c r="CO122" s="1046"/>
      <c r="CP122" s="1054" t="s">
        <v>393</v>
      </c>
      <c r="CQ122" s="1055"/>
      <c r="CR122" s="1055"/>
      <c r="CS122" s="1055"/>
      <c r="CT122" s="1055"/>
      <c r="CU122" s="1055"/>
      <c r="CV122" s="1055"/>
      <c r="CW122" s="1055"/>
      <c r="CX122" s="1055"/>
      <c r="CY122" s="1055"/>
      <c r="CZ122" s="1055"/>
      <c r="DA122" s="1055"/>
      <c r="DB122" s="1055"/>
      <c r="DC122" s="1055"/>
      <c r="DD122" s="1055"/>
      <c r="DE122" s="1055"/>
      <c r="DF122" s="1056"/>
      <c r="DG122" s="960">
        <v>2641</v>
      </c>
      <c r="DH122" s="961"/>
      <c r="DI122" s="961"/>
      <c r="DJ122" s="961"/>
      <c r="DK122" s="961"/>
      <c r="DL122" s="961">
        <v>3112</v>
      </c>
      <c r="DM122" s="961"/>
      <c r="DN122" s="961"/>
      <c r="DO122" s="961"/>
      <c r="DP122" s="961"/>
      <c r="DQ122" s="961">
        <v>17421</v>
      </c>
      <c r="DR122" s="961"/>
      <c r="DS122" s="961"/>
      <c r="DT122" s="961"/>
      <c r="DU122" s="961"/>
      <c r="DV122" s="962">
        <v>0.6</v>
      </c>
      <c r="DW122" s="962"/>
      <c r="DX122" s="962"/>
      <c r="DY122" s="962"/>
      <c r="DZ122" s="963"/>
    </row>
    <row r="123" spans="1:130" s="212" customFormat="1" ht="26.25" customHeight="1" x14ac:dyDescent="0.2">
      <c r="A123" s="1092"/>
      <c r="B123" s="984"/>
      <c r="C123" s="957" t="s">
        <v>437</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3" t="s">
        <v>177</v>
      </c>
      <c r="BA123" s="233"/>
      <c r="BB123" s="233"/>
      <c r="BC123" s="233"/>
      <c r="BD123" s="233"/>
      <c r="BE123" s="233"/>
      <c r="BF123" s="233"/>
      <c r="BG123" s="233"/>
      <c r="BH123" s="233"/>
      <c r="BI123" s="233"/>
      <c r="BJ123" s="233"/>
      <c r="BK123" s="233"/>
      <c r="BL123" s="233"/>
      <c r="BM123" s="233"/>
      <c r="BN123" s="233"/>
      <c r="BO123" s="1012" t="s">
        <v>451</v>
      </c>
      <c r="BP123" s="1040"/>
      <c r="BQ123" s="1098">
        <v>6902801</v>
      </c>
      <c r="BR123" s="1099"/>
      <c r="BS123" s="1099"/>
      <c r="BT123" s="1099"/>
      <c r="BU123" s="1099"/>
      <c r="BV123" s="1099">
        <v>6937101</v>
      </c>
      <c r="BW123" s="1099"/>
      <c r="BX123" s="1099"/>
      <c r="BY123" s="1099"/>
      <c r="BZ123" s="1099"/>
      <c r="CA123" s="1099">
        <v>6965594</v>
      </c>
      <c r="CB123" s="1099"/>
      <c r="CC123" s="1099"/>
      <c r="CD123" s="1099"/>
      <c r="CE123" s="1099"/>
      <c r="CF123" s="1036"/>
      <c r="CG123" s="1037"/>
      <c r="CH123" s="1037"/>
      <c r="CI123" s="1037"/>
      <c r="CJ123" s="1038"/>
      <c r="CK123" s="1044"/>
      <c r="CL123" s="1045"/>
      <c r="CM123" s="1045"/>
      <c r="CN123" s="1045"/>
      <c r="CO123" s="1046"/>
      <c r="CP123" s="1054" t="s">
        <v>391</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440</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452</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16.3</v>
      </c>
      <c r="BR124" s="1062"/>
      <c r="BS124" s="1062"/>
      <c r="BT124" s="1062"/>
      <c r="BU124" s="1062"/>
      <c r="BV124" s="1062">
        <v>7.1</v>
      </c>
      <c r="BW124" s="1062"/>
      <c r="BX124" s="1062"/>
      <c r="BY124" s="1062"/>
      <c r="BZ124" s="1062"/>
      <c r="CA124" s="1062">
        <v>0.7</v>
      </c>
      <c r="CB124" s="1062"/>
      <c r="CC124" s="1062"/>
      <c r="CD124" s="1062"/>
      <c r="CE124" s="1062"/>
      <c r="CF124" s="1063"/>
      <c r="CG124" s="1064"/>
      <c r="CH124" s="1064"/>
      <c r="CI124" s="1064"/>
      <c r="CJ124" s="1065"/>
      <c r="CK124" s="1047"/>
      <c r="CL124" s="1047"/>
      <c r="CM124" s="1047"/>
      <c r="CN124" s="1047"/>
      <c r="CO124" s="1048"/>
      <c r="CP124" s="1054" t="s">
        <v>453</v>
      </c>
      <c r="CQ124" s="1055"/>
      <c r="CR124" s="1055"/>
      <c r="CS124" s="1055"/>
      <c r="CT124" s="1055"/>
      <c r="CU124" s="1055"/>
      <c r="CV124" s="1055"/>
      <c r="CW124" s="1055"/>
      <c r="CX124" s="1055"/>
      <c r="CY124" s="1055"/>
      <c r="CZ124" s="1055"/>
      <c r="DA124" s="1055"/>
      <c r="DB124" s="1055"/>
      <c r="DC124" s="1055"/>
      <c r="DD124" s="1055"/>
      <c r="DE124" s="1055"/>
      <c r="DF124" s="1056"/>
      <c r="DG124" s="1039">
        <v>812141</v>
      </c>
      <c r="DH124" s="1021"/>
      <c r="DI124" s="1021"/>
      <c r="DJ124" s="1021"/>
      <c r="DK124" s="1022"/>
      <c r="DL124" s="1020">
        <v>760105</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442</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454</v>
      </c>
      <c r="CL125" s="1042"/>
      <c r="CM125" s="1042"/>
      <c r="CN125" s="1042"/>
      <c r="CO125" s="1043"/>
      <c r="CP125" s="964" t="s">
        <v>455</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444</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456</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457</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458</v>
      </c>
      <c r="AY127" s="1067"/>
      <c r="AZ127" s="1067"/>
      <c r="BA127" s="1067"/>
      <c r="BB127" s="1067"/>
      <c r="BC127" s="1067"/>
      <c r="BD127" s="1067"/>
      <c r="BE127" s="1068"/>
      <c r="BF127" s="1069" t="s">
        <v>459</v>
      </c>
      <c r="BG127" s="1067"/>
      <c r="BH127" s="1067"/>
      <c r="BI127" s="1067"/>
      <c r="BJ127" s="1067"/>
      <c r="BK127" s="1067"/>
      <c r="BL127" s="1068"/>
      <c r="BM127" s="1069" t="s">
        <v>460</v>
      </c>
      <c r="BN127" s="1067"/>
      <c r="BO127" s="1067"/>
      <c r="BP127" s="1067"/>
      <c r="BQ127" s="1067"/>
      <c r="BR127" s="1067"/>
      <c r="BS127" s="1068"/>
      <c r="BT127" s="1069" t="s">
        <v>461</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462</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463</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464</v>
      </c>
      <c r="X128" s="1078"/>
      <c r="Y128" s="1078"/>
      <c r="Z128" s="1079"/>
      <c r="AA128" s="1080" t="s">
        <v>122</v>
      </c>
      <c r="AB128" s="1081"/>
      <c r="AC128" s="1081"/>
      <c r="AD128" s="1081"/>
      <c r="AE128" s="1082"/>
      <c r="AF128" s="1083" t="s">
        <v>122</v>
      </c>
      <c r="AG128" s="1081"/>
      <c r="AH128" s="1081"/>
      <c r="AI128" s="1081"/>
      <c r="AJ128" s="1082"/>
      <c r="AK128" s="1083">
        <v>8789</v>
      </c>
      <c r="AL128" s="1081"/>
      <c r="AM128" s="1081"/>
      <c r="AN128" s="1081"/>
      <c r="AO128" s="1082"/>
      <c r="AP128" s="1084"/>
      <c r="AQ128" s="1085"/>
      <c r="AR128" s="1085"/>
      <c r="AS128" s="1085"/>
      <c r="AT128" s="1086"/>
      <c r="AU128" s="214"/>
      <c r="AV128" s="214"/>
      <c r="AW128" s="214"/>
      <c r="AX128" s="931" t="s">
        <v>465</v>
      </c>
      <c r="AY128" s="932"/>
      <c r="AZ128" s="932"/>
      <c r="BA128" s="932"/>
      <c r="BB128" s="932"/>
      <c r="BC128" s="932"/>
      <c r="BD128" s="932"/>
      <c r="BE128" s="933"/>
      <c r="BF128" s="1087" t="s">
        <v>122</v>
      </c>
      <c r="BG128" s="1088"/>
      <c r="BH128" s="1088"/>
      <c r="BI128" s="1088"/>
      <c r="BJ128" s="1088"/>
      <c r="BK128" s="1088"/>
      <c r="BL128" s="1089"/>
      <c r="BM128" s="1087">
        <v>15</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466</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103</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467</v>
      </c>
      <c r="X129" s="1106"/>
      <c r="Y129" s="1106"/>
      <c r="Z129" s="1107"/>
      <c r="AA129" s="993">
        <v>3212368</v>
      </c>
      <c r="AB129" s="994"/>
      <c r="AC129" s="994"/>
      <c r="AD129" s="994"/>
      <c r="AE129" s="995"/>
      <c r="AF129" s="996">
        <v>3233369</v>
      </c>
      <c r="AG129" s="994"/>
      <c r="AH129" s="994"/>
      <c r="AI129" s="994"/>
      <c r="AJ129" s="995"/>
      <c r="AK129" s="996">
        <v>3350485</v>
      </c>
      <c r="AL129" s="994"/>
      <c r="AM129" s="994"/>
      <c r="AN129" s="994"/>
      <c r="AO129" s="995"/>
      <c r="AP129" s="1108"/>
      <c r="AQ129" s="1109"/>
      <c r="AR129" s="1109"/>
      <c r="AS129" s="1109"/>
      <c r="AT129" s="1110"/>
      <c r="AU129" s="215"/>
      <c r="AV129" s="215"/>
      <c r="AW129" s="215"/>
      <c r="AX129" s="1100" t="s">
        <v>468</v>
      </c>
      <c r="AY129" s="958"/>
      <c r="AZ129" s="958"/>
      <c r="BA129" s="958"/>
      <c r="BB129" s="958"/>
      <c r="BC129" s="958"/>
      <c r="BD129" s="958"/>
      <c r="BE129" s="959"/>
      <c r="BF129" s="1101" t="s">
        <v>122</v>
      </c>
      <c r="BG129" s="1102"/>
      <c r="BH129" s="1102"/>
      <c r="BI129" s="1102"/>
      <c r="BJ129" s="1102"/>
      <c r="BK129" s="1102"/>
      <c r="BL129" s="1103"/>
      <c r="BM129" s="1101">
        <v>20</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469</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470</v>
      </c>
      <c r="X130" s="1106"/>
      <c r="Y130" s="1106"/>
      <c r="Z130" s="1107"/>
      <c r="AA130" s="993">
        <v>334492</v>
      </c>
      <c r="AB130" s="994"/>
      <c r="AC130" s="994"/>
      <c r="AD130" s="994"/>
      <c r="AE130" s="995"/>
      <c r="AF130" s="996">
        <v>324736</v>
      </c>
      <c r="AG130" s="994"/>
      <c r="AH130" s="994"/>
      <c r="AI130" s="994"/>
      <c r="AJ130" s="995"/>
      <c r="AK130" s="996">
        <v>314930</v>
      </c>
      <c r="AL130" s="994"/>
      <c r="AM130" s="994"/>
      <c r="AN130" s="994"/>
      <c r="AO130" s="995"/>
      <c r="AP130" s="1108"/>
      <c r="AQ130" s="1109"/>
      <c r="AR130" s="1109"/>
      <c r="AS130" s="1109"/>
      <c r="AT130" s="1110"/>
      <c r="AU130" s="215"/>
      <c r="AV130" s="215"/>
      <c r="AW130" s="215"/>
      <c r="AX130" s="1100" t="s">
        <v>471</v>
      </c>
      <c r="AY130" s="958"/>
      <c r="AZ130" s="958"/>
      <c r="BA130" s="958"/>
      <c r="BB130" s="958"/>
      <c r="BC130" s="958"/>
      <c r="BD130" s="958"/>
      <c r="BE130" s="959"/>
      <c r="BF130" s="1136">
        <v>6.6</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472</v>
      </c>
      <c r="X131" s="1143"/>
      <c r="Y131" s="1143"/>
      <c r="Z131" s="1144"/>
      <c r="AA131" s="1039">
        <v>2877876</v>
      </c>
      <c r="AB131" s="1021"/>
      <c r="AC131" s="1021"/>
      <c r="AD131" s="1021"/>
      <c r="AE131" s="1022"/>
      <c r="AF131" s="1020">
        <v>2908633</v>
      </c>
      <c r="AG131" s="1021"/>
      <c r="AH131" s="1021"/>
      <c r="AI131" s="1021"/>
      <c r="AJ131" s="1022"/>
      <c r="AK131" s="1020">
        <v>3035555</v>
      </c>
      <c r="AL131" s="1021"/>
      <c r="AM131" s="1021"/>
      <c r="AN131" s="1021"/>
      <c r="AO131" s="1022"/>
      <c r="AP131" s="1145"/>
      <c r="AQ131" s="1146"/>
      <c r="AR131" s="1146"/>
      <c r="AS131" s="1146"/>
      <c r="AT131" s="1147"/>
      <c r="AU131" s="215"/>
      <c r="AV131" s="215"/>
      <c r="AW131" s="215"/>
      <c r="AX131" s="1118" t="s">
        <v>473</v>
      </c>
      <c r="AY131" s="761"/>
      <c r="AZ131" s="761"/>
      <c r="BA131" s="761"/>
      <c r="BB131" s="761"/>
      <c r="BC131" s="761"/>
      <c r="BD131" s="761"/>
      <c r="BE131" s="1071"/>
      <c r="BF131" s="1119">
        <v>0.7</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474</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475</v>
      </c>
      <c r="W132" s="1129"/>
      <c r="X132" s="1129"/>
      <c r="Y132" s="1129"/>
      <c r="Z132" s="1130"/>
      <c r="AA132" s="1131">
        <v>6.6077204160000003</v>
      </c>
      <c r="AB132" s="1132"/>
      <c r="AC132" s="1132"/>
      <c r="AD132" s="1132"/>
      <c r="AE132" s="1133"/>
      <c r="AF132" s="1134">
        <v>6.5664523509999997</v>
      </c>
      <c r="AG132" s="1132"/>
      <c r="AH132" s="1132"/>
      <c r="AI132" s="1132"/>
      <c r="AJ132" s="1133"/>
      <c r="AK132" s="1134">
        <v>6.651501949</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476</v>
      </c>
      <c r="W133" s="1112"/>
      <c r="X133" s="1112"/>
      <c r="Y133" s="1112"/>
      <c r="Z133" s="1113"/>
      <c r="AA133" s="1114">
        <v>6.1</v>
      </c>
      <c r="AB133" s="1115"/>
      <c r="AC133" s="1115"/>
      <c r="AD133" s="1115"/>
      <c r="AE133" s="1116"/>
      <c r="AF133" s="1114">
        <v>6.3</v>
      </c>
      <c r="AG133" s="1115"/>
      <c r="AH133" s="1115"/>
      <c r="AI133" s="1115"/>
      <c r="AJ133" s="1116"/>
      <c r="AK133" s="1114">
        <v>6.6</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bYk5iNocIH2tpfVndZOSJrJlilflyOXs/SHM5heyHXJQizqOk20E1RTzzjrN6LAh+kpY6Z9zomTwcH93BaOpg==" saltValue="eh/ObCWeq3Wu7kQFFFhyX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6PXT9TPONsOtAsBErcdXw0v8Yoyn1+LpwFDJ8FRexai9jrB6aK4FrPq1Mp53+ls2o3Ih4TwmCGiJ4JbkZobQw==" saltValue="rcuf0PuTpKhGXtLW2Ilel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UOpzznmDt56tXUHC9s/2XpgTI/B8kvCZL4Kgu/pknW7FxdnHS78ViBEQJ2yJ2MzfLBZ6Y00oaYPwbvhdVYLDw==" saltValue="wWKpkerBSRcNvKEWom5SB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49" t="s">
        <v>480</v>
      </c>
      <c r="AP7" s="253"/>
      <c r="AQ7" s="254" t="s">
        <v>481</v>
      </c>
      <c r="AR7" s="255"/>
    </row>
    <row r="8" spans="1:46" ht="13.2" x14ac:dyDescent="0.2">
      <c r="A8" s="247"/>
      <c r="AK8" s="256"/>
      <c r="AL8" s="257"/>
      <c r="AM8" s="257"/>
      <c r="AN8" s="258"/>
      <c r="AO8" s="1150"/>
      <c r="AP8" s="259" t="s">
        <v>482</v>
      </c>
      <c r="AQ8" s="260" t="s">
        <v>483</v>
      </c>
      <c r="AR8" s="261" t="s">
        <v>484</v>
      </c>
    </row>
    <row r="9" spans="1:46" ht="13.2" x14ac:dyDescent="0.2">
      <c r="A9" s="247"/>
      <c r="AK9" s="1151" t="s">
        <v>485</v>
      </c>
      <c r="AL9" s="1152"/>
      <c r="AM9" s="1152"/>
      <c r="AN9" s="1153"/>
      <c r="AO9" s="262">
        <v>1083798</v>
      </c>
      <c r="AP9" s="262">
        <v>104021</v>
      </c>
      <c r="AQ9" s="263">
        <v>120794</v>
      </c>
      <c r="AR9" s="264">
        <v>-13.9</v>
      </c>
    </row>
    <row r="10" spans="1:46" ht="13.5" customHeight="1" x14ac:dyDescent="0.2">
      <c r="A10" s="247"/>
      <c r="AK10" s="1151" t="s">
        <v>486</v>
      </c>
      <c r="AL10" s="1152"/>
      <c r="AM10" s="1152"/>
      <c r="AN10" s="1153"/>
      <c r="AO10" s="265">
        <v>20141</v>
      </c>
      <c r="AP10" s="265">
        <v>1933</v>
      </c>
      <c r="AQ10" s="266">
        <v>16294</v>
      </c>
      <c r="AR10" s="267">
        <v>-88.1</v>
      </c>
    </row>
    <row r="11" spans="1:46" ht="13.5" customHeight="1" x14ac:dyDescent="0.2">
      <c r="A11" s="247"/>
      <c r="AK11" s="1151" t="s">
        <v>487</v>
      </c>
      <c r="AL11" s="1152"/>
      <c r="AM11" s="1152"/>
      <c r="AN11" s="1153"/>
      <c r="AO11" s="265" t="s">
        <v>488</v>
      </c>
      <c r="AP11" s="265" t="s">
        <v>488</v>
      </c>
      <c r="AQ11" s="266">
        <v>1928</v>
      </c>
      <c r="AR11" s="267" t="s">
        <v>488</v>
      </c>
    </row>
    <row r="12" spans="1:46" ht="13.5" customHeight="1" x14ac:dyDescent="0.2">
      <c r="A12" s="247"/>
      <c r="AK12" s="1151" t="s">
        <v>489</v>
      </c>
      <c r="AL12" s="1152"/>
      <c r="AM12" s="1152"/>
      <c r="AN12" s="1153"/>
      <c r="AO12" s="265" t="s">
        <v>488</v>
      </c>
      <c r="AP12" s="265" t="s">
        <v>488</v>
      </c>
      <c r="AQ12" s="266">
        <v>20</v>
      </c>
      <c r="AR12" s="267" t="s">
        <v>488</v>
      </c>
    </row>
    <row r="13" spans="1:46" ht="13.5" customHeight="1" x14ac:dyDescent="0.2">
      <c r="A13" s="247"/>
      <c r="AK13" s="1151" t="s">
        <v>490</v>
      </c>
      <c r="AL13" s="1152"/>
      <c r="AM13" s="1152"/>
      <c r="AN13" s="1153"/>
      <c r="AO13" s="265">
        <v>62155</v>
      </c>
      <c r="AP13" s="265">
        <v>5966</v>
      </c>
      <c r="AQ13" s="266">
        <v>4630</v>
      </c>
      <c r="AR13" s="267">
        <v>28.9</v>
      </c>
    </row>
    <row r="14" spans="1:46" ht="13.5" customHeight="1" x14ac:dyDescent="0.2">
      <c r="A14" s="247"/>
      <c r="AK14" s="1151" t="s">
        <v>491</v>
      </c>
      <c r="AL14" s="1152"/>
      <c r="AM14" s="1152"/>
      <c r="AN14" s="1153"/>
      <c r="AO14" s="265">
        <v>16608</v>
      </c>
      <c r="AP14" s="265">
        <v>1594</v>
      </c>
      <c r="AQ14" s="266">
        <v>2459</v>
      </c>
      <c r="AR14" s="267">
        <v>-35.200000000000003</v>
      </c>
    </row>
    <row r="15" spans="1:46" ht="13.5" customHeight="1" x14ac:dyDescent="0.2">
      <c r="A15" s="247"/>
      <c r="AK15" s="1154" t="s">
        <v>492</v>
      </c>
      <c r="AL15" s="1155"/>
      <c r="AM15" s="1155"/>
      <c r="AN15" s="1156"/>
      <c r="AO15" s="265">
        <v>-69652</v>
      </c>
      <c r="AP15" s="265">
        <v>-6685</v>
      </c>
      <c r="AQ15" s="266">
        <v>-7108</v>
      </c>
      <c r="AR15" s="267">
        <v>-6</v>
      </c>
    </row>
    <row r="16" spans="1:46" ht="13.2" x14ac:dyDescent="0.2">
      <c r="A16" s="247"/>
      <c r="AK16" s="1154" t="s">
        <v>177</v>
      </c>
      <c r="AL16" s="1155"/>
      <c r="AM16" s="1155"/>
      <c r="AN16" s="1156"/>
      <c r="AO16" s="265">
        <v>1113050</v>
      </c>
      <c r="AP16" s="265">
        <v>106829</v>
      </c>
      <c r="AQ16" s="266">
        <v>139017</v>
      </c>
      <c r="AR16" s="267">
        <v>-23.2</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57" t="s">
        <v>497</v>
      </c>
      <c r="AL21" s="1158"/>
      <c r="AM21" s="1158"/>
      <c r="AN21" s="1159"/>
      <c r="AO21" s="277">
        <v>9.6</v>
      </c>
      <c r="AP21" s="278">
        <v>11.1</v>
      </c>
      <c r="AQ21" s="279">
        <v>-1.5</v>
      </c>
      <c r="AS21" s="280"/>
      <c r="AT21" s="276"/>
    </row>
    <row r="22" spans="1:46" s="248" customFormat="1" ht="13.2" x14ac:dyDescent="0.2">
      <c r="A22" s="276"/>
      <c r="AK22" s="1157" t="s">
        <v>498</v>
      </c>
      <c r="AL22" s="1158"/>
      <c r="AM22" s="1158"/>
      <c r="AN22" s="1159"/>
      <c r="AO22" s="281">
        <v>97.6</v>
      </c>
      <c r="AP22" s="282">
        <v>96.5</v>
      </c>
      <c r="AQ22" s="283">
        <v>1.1000000000000001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499</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49" t="s">
        <v>480</v>
      </c>
      <c r="AP30" s="253"/>
      <c r="AQ30" s="254" t="s">
        <v>481</v>
      </c>
      <c r="AR30" s="255"/>
    </row>
    <row r="31" spans="1:46" ht="13.2" x14ac:dyDescent="0.2">
      <c r="A31" s="247"/>
      <c r="AK31" s="256"/>
      <c r="AL31" s="257"/>
      <c r="AM31" s="257"/>
      <c r="AN31" s="258"/>
      <c r="AO31" s="1150"/>
      <c r="AP31" s="259" t="s">
        <v>482</v>
      </c>
      <c r="AQ31" s="260" t="s">
        <v>483</v>
      </c>
      <c r="AR31" s="261" t="s">
        <v>484</v>
      </c>
    </row>
    <row r="32" spans="1:46" ht="27" customHeight="1" x14ac:dyDescent="0.2">
      <c r="A32" s="247"/>
      <c r="AK32" s="1165" t="s">
        <v>502</v>
      </c>
      <c r="AL32" s="1166"/>
      <c r="AM32" s="1166"/>
      <c r="AN32" s="1167"/>
      <c r="AO32" s="291">
        <v>447818</v>
      </c>
      <c r="AP32" s="291">
        <v>42981</v>
      </c>
      <c r="AQ32" s="292">
        <v>62408</v>
      </c>
      <c r="AR32" s="293">
        <v>-31.1</v>
      </c>
    </row>
    <row r="33" spans="1:46" ht="13.5" customHeight="1" x14ac:dyDescent="0.2">
      <c r="A33" s="247"/>
      <c r="AK33" s="1165" t="s">
        <v>503</v>
      </c>
      <c r="AL33" s="1166"/>
      <c r="AM33" s="1166"/>
      <c r="AN33" s="1167"/>
      <c r="AO33" s="291" t="s">
        <v>488</v>
      </c>
      <c r="AP33" s="291" t="s">
        <v>488</v>
      </c>
      <c r="AQ33" s="292" t="s">
        <v>488</v>
      </c>
      <c r="AR33" s="293" t="s">
        <v>488</v>
      </c>
    </row>
    <row r="34" spans="1:46" ht="27" customHeight="1" x14ac:dyDescent="0.2">
      <c r="A34" s="247"/>
      <c r="AK34" s="1165" t="s">
        <v>504</v>
      </c>
      <c r="AL34" s="1166"/>
      <c r="AM34" s="1166"/>
      <c r="AN34" s="1167"/>
      <c r="AO34" s="291" t="s">
        <v>488</v>
      </c>
      <c r="AP34" s="291" t="s">
        <v>488</v>
      </c>
      <c r="AQ34" s="292">
        <v>4</v>
      </c>
      <c r="AR34" s="293" t="s">
        <v>488</v>
      </c>
    </row>
    <row r="35" spans="1:46" ht="27" customHeight="1" x14ac:dyDescent="0.2">
      <c r="A35" s="247"/>
      <c r="AK35" s="1165" t="s">
        <v>505</v>
      </c>
      <c r="AL35" s="1166"/>
      <c r="AM35" s="1166"/>
      <c r="AN35" s="1167"/>
      <c r="AO35" s="291">
        <v>73208</v>
      </c>
      <c r="AP35" s="291">
        <v>7026</v>
      </c>
      <c r="AQ35" s="292">
        <v>14219</v>
      </c>
      <c r="AR35" s="293">
        <v>-50.6</v>
      </c>
    </row>
    <row r="36" spans="1:46" ht="27" customHeight="1" x14ac:dyDescent="0.2">
      <c r="A36" s="247"/>
      <c r="AK36" s="1165" t="s">
        <v>506</v>
      </c>
      <c r="AL36" s="1166"/>
      <c r="AM36" s="1166"/>
      <c r="AN36" s="1167"/>
      <c r="AO36" s="291" t="s">
        <v>488</v>
      </c>
      <c r="AP36" s="291" t="s">
        <v>488</v>
      </c>
      <c r="AQ36" s="292">
        <v>4004</v>
      </c>
      <c r="AR36" s="293" t="s">
        <v>488</v>
      </c>
    </row>
    <row r="37" spans="1:46" ht="13.5" customHeight="1" x14ac:dyDescent="0.2">
      <c r="A37" s="247"/>
      <c r="AK37" s="1165" t="s">
        <v>507</v>
      </c>
      <c r="AL37" s="1166"/>
      <c r="AM37" s="1166"/>
      <c r="AN37" s="1167"/>
      <c r="AO37" s="291">
        <v>4603</v>
      </c>
      <c r="AP37" s="291">
        <v>442</v>
      </c>
      <c r="AQ37" s="292">
        <v>309</v>
      </c>
      <c r="AR37" s="293">
        <v>43</v>
      </c>
    </row>
    <row r="38" spans="1:46" ht="27" customHeight="1" x14ac:dyDescent="0.2">
      <c r="A38" s="247"/>
      <c r="AK38" s="1168" t="s">
        <v>508</v>
      </c>
      <c r="AL38" s="1169"/>
      <c r="AM38" s="1169"/>
      <c r="AN38" s="1170"/>
      <c r="AO38" s="294" t="s">
        <v>488</v>
      </c>
      <c r="AP38" s="294" t="s">
        <v>488</v>
      </c>
      <c r="AQ38" s="295">
        <v>4</v>
      </c>
      <c r="AR38" s="283" t="s">
        <v>488</v>
      </c>
      <c r="AS38" s="290"/>
    </row>
    <row r="39" spans="1:46" ht="13.2" x14ac:dyDescent="0.2">
      <c r="A39" s="247"/>
      <c r="AK39" s="1168" t="s">
        <v>509</v>
      </c>
      <c r="AL39" s="1169"/>
      <c r="AM39" s="1169"/>
      <c r="AN39" s="1170"/>
      <c r="AO39" s="291">
        <v>-8789</v>
      </c>
      <c r="AP39" s="291">
        <v>-844</v>
      </c>
      <c r="AQ39" s="292">
        <v>-2554</v>
      </c>
      <c r="AR39" s="293">
        <v>-67</v>
      </c>
      <c r="AS39" s="290"/>
    </row>
    <row r="40" spans="1:46" ht="27" customHeight="1" x14ac:dyDescent="0.2">
      <c r="A40" s="247"/>
      <c r="AK40" s="1165" t="s">
        <v>510</v>
      </c>
      <c r="AL40" s="1166"/>
      <c r="AM40" s="1166"/>
      <c r="AN40" s="1167"/>
      <c r="AO40" s="291">
        <v>-314930</v>
      </c>
      <c r="AP40" s="291">
        <v>-30227</v>
      </c>
      <c r="AQ40" s="292">
        <v>-52280</v>
      </c>
      <c r="AR40" s="293">
        <v>-42.2</v>
      </c>
      <c r="AS40" s="290"/>
    </row>
    <row r="41" spans="1:46" ht="13.2" x14ac:dyDescent="0.2">
      <c r="A41" s="247"/>
      <c r="AK41" s="1171" t="s">
        <v>287</v>
      </c>
      <c r="AL41" s="1172"/>
      <c r="AM41" s="1172"/>
      <c r="AN41" s="1173"/>
      <c r="AO41" s="291">
        <v>201910</v>
      </c>
      <c r="AP41" s="291">
        <v>19379</v>
      </c>
      <c r="AQ41" s="292">
        <v>26115</v>
      </c>
      <c r="AR41" s="293">
        <v>-25.8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60" t="s">
        <v>480</v>
      </c>
      <c r="AN49" s="1162" t="s">
        <v>513</v>
      </c>
      <c r="AO49" s="1163"/>
      <c r="AP49" s="1163"/>
      <c r="AQ49" s="1163"/>
      <c r="AR49" s="1164"/>
    </row>
    <row r="50" spans="1:44" ht="13.2" x14ac:dyDescent="0.2">
      <c r="A50" s="247"/>
      <c r="AK50" s="305"/>
      <c r="AL50" s="306"/>
      <c r="AM50" s="1161"/>
      <c r="AN50" s="307" t="s">
        <v>514</v>
      </c>
      <c r="AO50" s="308" t="s">
        <v>515</v>
      </c>
      <c r="AP50" s="309" t="s">
        <v>516</v>
      </c>
      <c r="AQ50" s="310" t="s">
        <v>517</v>
      </c>
      <c r="AR50" s="311" t="s">
        <v>518</v>
      </c>
    </row>
    <row r="51" spans="1:44" ht="13.2" x14ac:dyDescent="0.2">
      <c r="A51" s="247"/>
      <c r="AK51" s="303" t="s">
        <v>519</v>
      </c>
      <c r="AL51" s="304"/>
      <c r="AM51" s="312">
        <v>1134084</v>
      </c>
      <c r="AN51" s="313">
        <v>103749</v>
      </c>
      <c r="AO51" s="314">
        <v>82.5</v>
      </c>
      <c r="AP51" s="315">
        <v>117234</v>
      </c>
      <c r="AQ51" s="316">
        <v>13.4</v>
      </c>
      <c r="AR51" s="317">
        <v>69.099999999999994</v>
      </c>
    </row>
    <row r="52" spans="1:44" ht="13.2" x14ac:dyDescent="0.2">
      <c r="A52" s="247"/>
      <c r="AK52" s="318"/>
      <c r="AL52" s="319" t="s">
        <v>520</v>
      </c>
      <c r="AM52" s="320">
        <v>318467</v>
      </c>
      <c r="AN52" s="321">
        <v>29134</v>
      </c>
      <c r="AO52" s="322">
        <v>-4</v>
      </c>
      <c r="AP52" s="323">
        <v>59796</v>
      </c>
      <c r="AQ52" s="324">
        <v>16.600000000000001</v>
      </c>
      <c r="AR52" s="325">
        <v>-20.6</v>
      </c>
    </row>
    <row r="53" spans="1:44" ht="13.2" x14ac:dyDescent="0.2">
      <c r="A53" s="247"/>
      <c r="AK53" s="303" t="s">
        <v>521</v>
      </c>
      <c r="AL53" s="304"/>
      <c r="AM53" s="312">
        <v>2146884</v>
      </c>
      <c r="AN53" s="313">
        <v>199599</v>
      </c>
      <c r="AO53" s="314">
        <v>92.4</v>
      </c>
      <c r="AP53" s="315">
        <v>97758</v>
      </c>
      <c r="AQ53" s="316">
        <v>-16.600000000000001</v>
      </c>
      <c r="AR53" s="317">
        <v>109</v>
      </c>
    </row>
    <row r="54" spans="1:44" ht="13.2" x14ac:dyDescent="0.2">
      <c r="A54" s="247"/>
      <c r="AK54" s="318"/>
      <c r="AL54" s="319" t="s">
        <v>520</v>
      </c>
      <c r="AM54" s="320">
        <v>72364</v>
      </c>
      <c r="AN54" s="321">
        <v>6728</v>
      </c>
      <c r="AO54" s="322">
        <v>-76.900000000000006</v>
      </c>
      <c r="AP54" s="323">
        <v>45946</v>
      </c>
      <c r="AQ54" s="324">
        <v>-23.2</v>
      </c>
      <c r="AR54" s="325">
        <v>-53.7</v>
      </c>
    </row>
    <row r="55" spans="1:44" ht="13.2" x14ac:dyDescent="0.2">
      <c r="A55" s="247"/>
      <c r="AK55" s="303" t="s">
        <v>522</v>
      </c>
      <c r="AL55" s="304"/>
      <c r="AM55" s="312">
        <v>812344</v>
      </c>
      <c r="AN55" s="313">
        <v>76521</v>
      </c>
      <c r="AO55" s="314">
        <v>-61.7</v>
      </c>
      <c r="AP55" s="315">
        <v>91338</v>
      </c>
      <c r="AQ55" s="316">
        <v>-6.6</v>
      </c>
      <c r="AR55" s="317">
        <v>-55.1</v>
      </c>
    </row>
    <row r="56" spans="1:44" ht="13.2" x14ac:dyDescent="0.2">
      <c r="A56" s="247"/>
      <c r="AK56" s="318"/>
      <c r="AL56" s="319" t="s">
        <v>520</v>
      </c>
      <c r="AM56" s="320">
        <v>157229</v>
      </c>
      <c r="AN56" s="321">
        <v>14811</v>
      </c>
      <c r="AO56" s="322">
        <v>120.1</v>
      </c>
      <c r="AP56" s="323">
        <v>43989</v>
      </c>
      <c r="AQ56" s="324">
        <v>-4.3</v>
      </c>
      <c r="AR56" s="325">
        <v>124.4</v>
      </c>
    </row>
    <row r="57" spans="1:44" ht="13.2" x14ac:dyDescent="0.2">
      <c r="A57" s="247"/>
      <c r="AK57" s="303" t="s">
        <v>523</v>
      </c>
      <c r="AL57" s="304"/>
      <c r="AM57" s="312">
        <v>569689</v>
      </c>
      <c r="AN57" s="313">
        <v>54323</v>
      </c>
      <c r="AO57" s="314">
        <v>-29</v>
      </c>
      <c r="AP57" s="315">
        <v>103975</v>
      </c>
      <c r="AQ57" s="316">
        <v>13.8</v>
      </c>
      <c r="AR57" s="317">
        <v>-42.8</v>
      </c>
    </row>
    <row r="58" spans="1:44" ht="13.2" x14ac:dyDescent="0.2">
      <c r="A58" s="247"/>
      <c r="AK58" s="318"/>
      <c r="AL58" s="319" t="s">
        <v>520</v>
      </c>
      <c r="AM58" s="320">
        <v>98047</v>
      </c>
      <c r="AN58" s="321">
        <v>9349</v>
      </c>
      <c r="AO58" s="322">
        <v>-36.9</v>
      </c>
      <c r="AP58" s="323">
        <v>52698</v>
      </c>
      <c r="AQ58" s="324">
        <v>19.8</v>
      </c>
      <c r="AR58" s="325">
        <v>-56.7</v>
      </c>
    </row>
    <row r="59" spans="1:44" ht="13.2" x14ac:dyDescent="0.2">
      <c r="A59" s="247"/>
      <c r="AK59" s="303" t="s">
        <v>524</v>
      </c>
      <c r="AL59" s="304"/>
      <c r="AM59" s="312">
        <v>682563</v>
      </c>
      <c r="AN59" s="313">
        <v>65511</v>
      </c>
      <c r="AO59" s="314">
        <v>20.6</v>
      </c>
      <c r="AP59" s="315">
        <v>112678</v>
      </c>
      <c r="AQ59" s="316">
        <v>8.4</v>
      </c>
      <c r="AR59" s="317">
        <v>12.2</v>
      </c>
    </row>
    <row r="60" spans="1:44" ht="13.2" x14ac:dyDescent="0.2">
      <c r="A60" s="247"/>
      <c r="AK60" s="318"/>
      <c r="AL60" s="319" t="s">
        <v>520</v>
      </c>
      <c r="AM60" s="320">
        <v>247512</v>
      </c>
      <c r="AN60" s="321">
        <v>23756</v>
      </c>
      <c r="AO60" s="322">
        <v>154.1</v>
      </c>
      <c r="AP60" s="323">
        <v>55165</v>
      </c>
      <c r="AQ60" s="324">
        <v>4.7</v>
      </c>
      <c r="AR60" s="325">
        <v>149.4</v>
      </c>
    </row>
    <row r="61" spans="1:44" ht="13.2" x14ac:dyDescent="0.2">
      <c r="A61" s="247"/>
      <c r="AK61" s="303" t="s">
        <v>525</v>
      </c>
      <c r="AL61" s="326"/>
      <c r="AM61" s="312">
        <v>1069113</v>
      </c>
      <c r="AN61" s="313">
        <v>99941</v>
      </c>
      <c r="AO61" s="314">
        <v>21</v>
      </c>
      <c r="AP61" s="315">
        <v>104597</v>
      </c>
      <c r="AQ61" s="327">
        <v>2.5</v>
      </c>
      <c r="AR61" s="317">
        <v>18.5</v>
      </c>
    </row>
    <row r="62" spans="1:44" ht="13.2" x14ac:dyDescent="0.2">
      <c r="A62" s="247"/>
      <c r="AK62" s="318"/>
      <c r="AL62" s="319" t="s">
        <v>520</v>
      </c>
      <c r="AM62" s="320">
        <v>178724</v>
      </c>
      <c r="AN62" s="321">
        <v>16756</v>
      </c>
      <c r="AO62" s="322">
        <v>31.3</v>
      </c>
      <c r="AP62" s="323">
        <v>51519</v>
      </c>
      <c r="AQ62" s="324">
        <v>2.7</v>
      </c>
      <c r="AR62" s="325">
        <v>28.6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vhd5ThnIMvtfJqzNuumpsqBb6QOeSnNR7fRkQ4z8hBtpp/czhW/YxzrwFm2lOzXnJhjLeFE5SgAP/ILKGLrXA==" saltValue="jDN8MymFLadMZGRTDnoRr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aegq4aJMX0LV1elmnD92IUItGZxoA1kJ7n42ZE84dZpCDDS7DbGkbMGWL42YO1PblmXazQYaqH4iXCTYtatjMA==" saltValue="yx0uN1gnSmh040Q7aablK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ADX++JCrSlJW9j1wDbgFBFxno0cezQVgHfLzZWn3Fth5lRKLK+tjtYCrYanSjT7bMWy/1sK9PBIJd/sjdtfEQA==" saltValue="MNuOQPhnQtVYIHAuGvZla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74" t="s">
        <v>3</v>
      </c>
      <c r="D47" s="1174"/>
      <c r="E47" s="1175"/>
      <c r="F47" s="11">
        <v>24.49</v>
      </c>
      <c r="G47" s="12">
        <v>36.56</v>
      </c>
      <c r="H47" s="12">
        <v>46.56</v>
      </c>
      <c r="I47" s="12">
        <v>41.33</v>
      </c>
      <c r="J47" s="13">
        <v>39.79</v>
      </c>
    </row>
    <row r="48" spans="2:10" ht="57.75" customHeight="1" x14ac:dyDescent="0.2">
      <c r="B48" s="14"/>
      <c r="C48" s="1176" t="s">
        <v>4</v>
      </c>
      <c r="D48" s="1176"/>
      <c r="E48" s="1177"/>
      <c r="F48" s="15">
        <v>12.28</v>
      </c>
      <c r="G48" s="16">
        <v>15.44</v>
      </c>
      <c r="H48" s="16">
        <v>11.99</v>
      </c>
      <c r="I48" s="16">
        <v>13.36</v>
      </c>
      <c r="J48" s="17">
        <v>11.8</v>
      </c>
    </row>
    <row r="49" spans="2:10" ht="57.75" customHeight="1" thickBot="1" x14ac:dyDescent="0.25">
      <c r="B49" s="18"/>
      <c r="C49" s="1178" t="s">
        <v>5</v>
      </c>
      <c r="D49" s="1178"/>
      <c r="E49" s="1179"/>
      <c r="F49" s="19">
        <v>18.22</v>
      </c>
      <c r="G49" s="20">
        <v>10.96</v>
      </c>
      <c r="H49" s="20" t="s">
        <v>532</v>
      </c>
      <c r="I49" s="20" t="s">
        <v>533</v>
      </c>
      <c r="J49" s="21" t="s">
        <v>534</v>
      </c>
    </row>
    <row r="50" spans="2:10" ht="13.2" x14ac:dyDescent="0.2"/>
  </sheetData>
  <sheetProtection algorithmName="SHA-512" hashValue="N9equ1NloBvcg1w7IqwAi91E5X7sYdbZtHNquYF8Agsx52tq9iEVqc0BTI4KDhwsec/PjtS4HfWRuymfOsP77Q==" saltValue="XjhftMrFACbyFhV3rGKRK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0"/>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4" t="s">
        <v>535</v>
      </c>
      <c r="D34" s="1184"/>
      <c r="E34" s="1185"/>
      <c r="F34" s="32">
        <v>15.24</v>
      </c>
      <c r="G34" s="33">
        <v>14.59</v>
      </c>
      <c r="H34" s="33">
        <v>15.72</v>
      </c>
      <c r="I34" s="33">
        <v>15.1</v>
      </c>
      <c r="J34" s="34">
        <v>12.95</v>
      </c>
      <c r="K34" s="22"/>
      <c r="L34" s="22"/>
      <c r="M34" s="22"/>
      <c r="N34" s="22"/>
      <c r="O34" s="22"/>
      <c r="P34" s="22"/>
    </row>
    <row r="35" spans="1:16" ht="39" customHeight="1" x14ac:dyDescent="0.2">
      <c r="A35" s="22"/>
      <c r="B35" s="35"/>
      <c r="C35" s="1180" t="s">
        <v>536</v>
      </c>
      <c r="D35" s="1180"/>
      <c r="E35" s="1181"/>
      <c r="F35" s="36">
        <v>12.28</v>
      </c>
      <c r="G35" s="37">
        <v>15.43</v>
      </c>
      <c r="H35" s="37">
        <v>11.98</v>
      </c>
      <c r="I35" s="37">
        <v>13.35</v>
      </c>
      <c r="J35" s="38">
        <v>11.8</v>
      </c>
      <c r="K35" s="22"/>
      <c r="L35" s="22"/>
      <c r="M35" s="22"/>
      <c r="N35" s="22"/>
      <c r="O35" s="22"/>
      <c r="P35" s="22"/>
    </row>
    <row r="36" spans="1:16" ht="39" customHeight="1" x14ac:dyDescent="0.2">
      <c r="A36" s="22"/>
      <c r="B36" s="35"/>
      <c r="C36" s="1180" t="s">
        <v>537</v>
      </c>
      <c r="D36" s="1180"/>
      <c r="E36" s="1181"/>
      <c r="F36" s="36">
        <v>2.2200000000000002</v>
      </c>
      <c r="G36" s="37">
        <v>1.57</v>
      </c>
      <c r="H36" s="37">
        <v>2.65</v>
      </c>
      <c r="I36" s="37">
        <v>2.52</v>
      </c>
      <c r="J36" s="38">
        <v>2.35</v>
      </c>
      <c r="K36" s="22"/>
      <c r="L36" s="22"/>
      <c r="M36" s="22"/>
      <c r="N36" s="22"/>
      <c r="O36" s="22"/>
      <c r="P36" s="22"/>
    </row>
    <row r="37" spans="1:16" ht="39" customHeight="1" x14ac:dyDescent="0.2">
      <c r="A37" s="22"/>
      <c r="B37" s="35"/>
      <c r="C37" s="1180" t="s">
        <v>538</v>
      </c>
      <c r="D37" s="1180"/>
      <c r="E37" s="1181"/>
      <c r="F37" s="36">
        <v>2.56</v>
      </c>
      <c r="G37" s="37">
        <v>1.82</v>
      </c>
      <c r="H37" s="37">
        <v>1.38</v>
      </c>
      <c r="I37" s="37">
        <v>1.06</v>
      </c>
      <c r="J37" s="38">
        <v>0.84</v>
      </c>
      <c r="K37" s="22"/>
      <c r="L37" s="22"/>
      <c r="M37" s="22"/>
      <c r="N37" s="22"/>
      <c r="O37" s="22"/>
      <c r="P37" s="22"/>
    </row>
    <row r="38" spans="1:16" ht="39" customHeight="1" x14ac:dyDescent="0.2">
      <c r="A38" s="22"/>
      <c r="B38" s="35"/>
      <c r="C38" s="1180" t="s">
        <v>539</v>
      </c>
      <c r="D38" s="1180"/>
      <c r="E38" s="1181"/>
      <c r="F38" s="36" t="s">
        <v>488</v>
      </c>
      <c r="G38" s="37" t="s">
        <v>488</v>
      </c>
      <c r="H38" s="37" t="s">
        <v>488</v>
      </c>
      <c r="I38" s="37" t="s">
        <v>488</v>
      </c>
      <c r="J38" s="38">
        <v>0.81</v>
      </c>
      <c r="K38" s="22"/>
      <c r="L38" s="22"/>
      <c r="M38" s="22"/>
      <c r="N38" s="22"/>
      <c r="O38" s="22"/>
      <c r="P38" s="22"/>
    </row>
    <row r="39" spans="1:16" ht="39" customHeight="1" x14ac:dyDescent="0.2">
      <c r="A39" s="22"/>
      <c r="B39" s="35"/>
      <c r="C39" s="1180" t="s">
        <v>540</v>
      </c>
      <c r="D39" s="1180"/>
      <c r="E39" s="1181"/>
      <c r="F39" s="36">
        <v>0.15</v>
      </c>
      <c r="G39" s="37">
        <v>0.16</v>
      </c>
      <c r="H39" s="37">
        <v>0.38</v>
      </c>
      <c r="I39" s="37">
        <v>0.19</v>
      </c>
      <c r="J39" s="38">
        <v>0.42</v>
      </c>
      <c r="K39" s="22"/>
      <c r="L39" s="22"/>
      <c r="M39" s="22"/>
      <c r="N39" s="22"/>
      <c r="O39" s="22"/>
      <c r="P39" s="22"/>
    </row>
    <row r="40" spans="1:16" ht="39" customHeight="1" x14ac:dyDescent="0.2">
      <c r="A40" s="22"/>
      <c r="B40" s="35"/>
      <c r="C40" s="1180" t="s">
        <v>541</v>
      </c>
      <c r="D40" s="1180"/>
      <c r="E40" s="1181"/>
      <c r="F40" s="36">
        <v>0.56999999999999995</v>
      </c>
      <c r="G40" s="37">
        <v>0.38</v>
      </c>
      <c r="H40" s="37">
        <v>0.17</v>
      </c>
      <c r="I40" s="37">
        <v>0.16</v>
      </c>
      <c r="J40" s="38">
        <v>0.14000000000000001</v>
      </c>
      <c r="K40" s="22"/>
      <c r="L40" s="22"/>
      <c r="M40" s="22"/>
      <c r="N40" s="22"/>
      <c r="O40" s="22"/>
      <c r="P40" s="22"/>
    </row>
    <row r="41" spans="1:16" ht="39" customHeight="1" x14ac:dyDescent="0.2">
      <c r="A41" s="22"/>
      <c r="B41" s="35"/>
      <c r="C41" s="1180" t="s">
        <v>542</v>
      </c>
      <c r="D41" s="1180"/>
      <c r="E41" s="1181"/>
      <c r="F41" s="36" t="s">
        <v>488</v>
      </c>
      <c r="G41" s="37" t="s">
        <v>488</v>
      </c>
      <c r="H41" s="37" t="s">
        <v>488</v>
      </c>
      <c r="I41" s="37" t="s">
        <v>488</v>
      </c>
      <c r="J41" s="38">
        <v>0.1</v>
      </c>
      <c r="K41" s="22"/>
      <c r="L41" s="22"/>
      <c r="M41" s="22"/>
      <c r="N41" s="22"/>
      <c r="O41" s="22"/>
      <c r="P41" s="22"/>
    </row>
    <row r="42" spans="1:16" ht="39" customHeight="1" x14ac:dyDescent="0.2">
      <c r="A42" s="22"/>
      <c r="B42" s="39"/>
      <c r="C42" s="1180" t="s">
        <v>543</v>
      </c>
      <c r="D42" s="1180"/>
      <c r="E42" s="1181"/>
      <c r="F42" s="36" t="s">
        <v>488</v>
      </c>
      <c r="G42" s="37" t="s">
        <v>488</v>
      </c>
      <c r="H42" s="37" t="s">
        <v>488</v>
      </c>
      <c r="I42" s="37" t="s">
        <v>488</v>
      </c>
      <c r="J42" s="38" t="s">
        <v>488</v>
      </c>
      <c r="K42" s="22"/>
      <c r="L42" s="22"/>
      <c r="M42" s="22"/>
      <c r="N42" s="22"/>
      <c r="O42" s="22"/>
      <c r="P42" s="22"/>
    </row>
    <row r="43" spans="1:16" ht="39" customHeight="1" thickBot="1" x14ac:dyDescent="0.25">
      <c r="A43" s="22"/>
      <c r="B43" s="40"/>
      <c r="C43" s="1182" t="s">
        <v>544</v>
      </c>
      <c r="D43" s="1182"/>
      <c r="E43" s="1183"/>
      <c r="F43" s="41">
        <v>0.76</v>
      </c>
      <c r="G43" s="42">
        <v>0.73</v>
      </c>
      <c r="H43" s="42">
        <v>0.32</v>
      </c>
      <c r="I43" s="42">
        <v>1.46</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sheetData>
  <sheetProtection algorithmName="SHA-512" hashValue="wSzaKQ13w+GXKYhgYdEcjqtlucRFZ4MZcP3zyRA00BskQy7tVpDlwGTeo2hgldiF/aVlC6ss5oGvW3If0d1E9w==" saltValue="LmaNUw8toailh1XoBkEEx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388</v>
      </c>
      <c r="L45" s="58">
        <v>399</v>
      </c>
      <c r="M45" s="58">
        <v>429</v>
      </c>
      <c r="N45" s="58">
        <v>442</v>
      </c>
      <c r="O45" s="59">
        <v>448</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488</v>
      </c>
      <c r="L46" s="62" t="s">
        <v>488</v>
      </c>
      <c r="M46" s="62" t="s">
        <v>488</v>
      </c>
      <c r="N46" s="62" t="s">
        <v>488</v>
      </c>
      <c r="O46" s="63" t="s">
        <v>488</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488</v>
      </c>
      <c r="L47" s="62" t="s">
        <v>488</v>
      </c>
      <c r="M47" s="62" t="s">
        <v>488</v>
      </c>
      <c r="N47" s="62" t="s">
        <v>488</v>
      </c>
      <c r="O47" s="63" t="s">
        <v>488</v>
      </c>
      <c r="P47" s="46"/>
      <c r="Q47" s="46"/>
      <c r="R47" s="46"/>
      <c r="S47" s="46"/>
      <c r="T47" s="46"/>
      <c r="U47" s="46"/>
    </row>
    <row r="48" spans="1:21" ht="30.75" customHeight="1" x14ac:dyDescent="0.2">
      <c r="A48" s="46"/>
      <c r="B48" s="1188"/>
      <c r="C48" s="1189"/>
      <c r="D48" s="60"/>
      <c r="E48" s="1194" t="s">
        <v>13</v>
      </c>
      <c r="F48" s="1194"/>
      <c r="G48" s="1194"/>
      <c r="H48" s="1194"/>
      <c r="I48" s="1194"/>
      <c r="J48" s="1195"/>
      <c r="K48" s="61">
        <v>98</v>
      </c>
      <c r="L48" s="62">
        <v>94</v>
      </c>
      <c r="M48" s="62">
        <v>92</v>
      </c>
      <c r="N48" s="62">
        <v>69</v>
      </c>
      <c r="O48" s="63">
        <v>73</v>
      </c>
      <c r="P48" s="46"/>
      <c r="Q48" s="46"/>
      <c r="R48" s="46"/>
      <c r="S48" s="46"/>
      <c r="T48" s="46"/>
      <c r="U48" s="46"/>
    </row>
    <row r="49" spans="1:21" ht="30.75" customHeight="1" x14ac:dyDescent="0.2">
      <c r="A49" s="46"/>
      <c r="B49" s="1188"/>
      <c r="C49" s="1189"/>
      <c r="D49" s="60"/>
      <c r="E49" s="1194" t="s">
        <v>14</v>
      </c>
      <c r="F49" s="1194"/>
      <c r="G49" s="1194"/>
      <c r="H49" s="1194"/>
      <c r="I49" s="1194"/>
      <c r="J49" s="1195"/>
      <c r="K49" s="61" t="s">
        <v>488</v>
      </c>
      <c r="L49" s="62" t="s">
        <v>488</v>
      </c>
      <c r="M49" s="62" t="s">
        <v>488</v>
      </c>
      <c r="N49" s="62" t="s">
        <v>488</v>
      </c>
      <c r="O49" s="63" t="s">
        <v>488</v>
      </c>
      <c r="P49" s="46"/>
      <c r="Q49" s="46"/>
      <c r="R49" s="46"/>
      <c r="S49" s="46"/>
      <c r="T49" s="46"/>
      <c r="U49" s="46"/>
    </row>
    <row r="50" spans="1:21" ht="30.75" customHeight="1" x14ac:dyDescent="0.2">
      <c r="A50" s="46"/>
      <c r="B50" s="1188"/>
      <c r="C50" s="1189"/>
      <c r="D50" s="60"/>
      <c r="E50" s="1194" t="s">
        <v>15</v>
      </c>
      <c r="F50" s="1194"/>
      <c r="G50" s="1194"/>
      <c r="H50" s="1194"/>
      <c r="I50" s="1194"/>
      <c r="J50" s="1195"/>
      <c r="K50" s="61">
        <v>4</v>
      </c>
      <c r="L50" s="62">
        <v>4</v>
      </c>
      <c r="M50" s="62">
        <v>5</v>
      </c>
      <c r="N50" s="62">
        <v>5</v>
      </c>
      <c r="O50" s="63">
        <v>5</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488</v>
      </c>
      <c r="L51" s="62" t="s">
        <v>488</v>
      </c>
      <c r="M51" s="62" t="s">
        <v>488</v>
      </c>
      <c r="N51" s="62" t="s">
        <v>488</v>
      </c>
      <c r="O51" s="63" t="s">
        <v>488</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329</v>
      </c>
      <c r="L52" s="62">
        <v>327</v>
      </c>
      <c r="M52" s="62">
        <v>335</v>
      </c>
      <c r="N52" s="62">
        <v>324</v>
      </c>
      <c r="O52" s="63">
        <v>325</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161</v>
      </c>
      <c r="L53" s="67">
        <v>170</v>
      </c>
      <c r="M53" s="67">
        <v>191</v>
      </c>
      <c r="N53" s="67">
        <v>192</v>
      </c>
      <c r="O53" s="68">
        <v>201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row r="69" s="47" customFormat="1" ht="12.6" hidden="1" customHeight="1" x14ac:dyDescent="0.2"/>
    <row r="70" s="47" customFormat="1" ht="12.6" hidden="1" customHeight="1" x14ac:dyDescent="0.2"/>
  </sheetData>
  <sheetProtection algorithmName="SHA-512" hashValue="gxZbQfKvnh0ib6m8z0JxtTvSbMQ7NJuvBL3K7Iv/LAHGjz06QaJPBLko5jOCH9yrDZGWnTlV8UO8IHzG4vWONA==" saltValue="lri7f4/OKcED80bA7fu/B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17" t="s">
        <v>30</v>
      </c>
      <c r="C41" s="1218"/>
      <c r="D41" s="103"/>
      <c r="E41" s="1223" t="s">
        <v>31</v>
      </c>
      <c r="F41" s="1223"/>
      <c r="G41" s="1223"/>
      <c r="H41" s="1224"/>
      <c r="I41" s="330">
        <v>4790</v>
      </c>
      <c r="J41" s="331">
        <v>5631</v>
      </c>
      <c r="K41" s="331">
        <v>5604</v>
      </c>
      <c r="L41" s="331">
        <v>5405</v>
      </c>
      <c r="M41" s="332">
        <v>5204</v>
      </c>
    </row>
    <row r="42" spans="2:13" ht="27.75" customHeight="1" x14ac:dyDescent="0.2">
      <c r="B42" s="1219"/>
      <c r="C42" s="1220"/>
      <c r="D42" s="104"/>
      <c r="E42" s="1225" t="s">
        <v>32</v>
      </c>
      <c r="F42" s="1225"/>
      <c r="G42" s="1225"/>
      <c r="H42" s="1226"/>
      <c r="I42" s="333">
        <v>135</v>
      </c>
      <c r="J42" s="334">
        <v>131</v>
      </c>
      <c r="K42" s="334">
        <v>126</v>
      </c>
      <c r="L42" s="334">
        <v>121</v>
      </c>
      <c r="M42" s="335">
        <v>117</v>
      </c>
    </row>
    <row r="43" spans="2:13" ht="27.75" customHeight="1" x14ac:dyDescent="0.2">
      <c r="B43" s="1219"/>
      <c r="C43" s="1220"/>
      <c r="D43" s="104"/>
      <c r="E43" s="1225" t="s">
        <v>33</v>
      </c>
      <c r="F43" s="1225"/>
      <c r="G43" s="1225"/>
      <c r="H43" s="1226"/>
      <c r="I43" s="333">
        <v>916</v>
      </c>
      <c r="J43" s="334">
        <v>859</v>
      </c>
      <c r="K43" s="334">
        <v>785</v>
      </c>
      <c r="L43" s="334">
        <v>763</v>
      </c>
      <c r="M43" s="335">
        <v>848</v>
      </c>
    </row>
    <row r="44" spans="2:13" ht="27.75" customHeight="1" x14ac:dyDescent="0.2">
      <c r="B44" s="1219"/>
      <c r="C44" s="1220"/>
      <c r="D44" s="104"/>
      <c r="E44" s="1225" t="s">
        <v>34</v>
      </c>
      <c r="F44" s="1225"/>
      <c r="G44" s="1225"/>
      <c r="H44" s="1226"/>
      <c r="I44" s="333" t="s">
        <v>488</v>
      </c>
      <c r="J44" s="334" t="s">
        <v>488</v>
      </c>
      <c r="K44" s="334" t="s">
        <v>488</v>
      </c>
      <c r="L44" s="334" t="s">
        <v>488</v>
      </c>
      <c r="M44" s="335" t="s">
        <v>488</v>
      </c>
    </row>
    <row r="45" spans="2:13" ht="27.75" customHeight="1" x14ac:dyDescent="0.2">
      <c r="B45" s="1219"/>
      <c r="C45" s="1220"/>
      <c r="D45" s="104"/>
      <c r="E45" s="1225" t="s">
        <v>35</v>
      </c>
      <c r="F45" s="1225"/>
      <c r="G45" s="1225"/>
      <c r="H45" s="1226"/>
      <c r="I45" s="333">
        <v>974</v>
      </c>
      <c r="J45" s="334">
        <v>893</v>
      </c>
      <c r="K45" s="334">
        <v>856</v>
      </c>
      <c r="L45" s="334">
        <v>855</v>
      </c>
      <c r="M45" s="335">
        <v>819</v>
      </c>
    </row>
    <row r="46" spans="2:13" ht="27.75" customHeight="1" x14ac:dyDescent="0.2">
      <c r="B46" s="1219"/>
      <c r="C46" s="1220"/>
      <c r="D46" s="105"/>
      <c r="E46" s="1225" t="s">
        <v>36</v>
      </c>
      <c r="F46" s="1225"/>
      <c r="G46" s="1225"/>
      <c r="H46" s="1226"/>
      <c r="I46" s="333" t="s">
        <v>488</v>
      </c>
      <c r="J46" s="334" t="s">
        <v>488</v>
      </c>
      <c r="K46" s="334" t="s">
        <v>488</v>
      </c>
      <c r="L46" s="334" t="s">
        <v>488</v>
      </c>
      <c r="M46" s="335" t="s">
        <v>488</v>
      </c>
    </row>
    <row r="47" spans="2:13" ht="27.75" customHeight="1" x14ac:dyDescent="0.2">
      <c r="B47" s="1219"/>
      <c r="C47" s="1220"/>
      <c r="D47" s="106"/>
      <c r="E47" s="1227" t="s">
        <v>37</v>
      </c>
      <c r="F47" s="1228"/>
      <c r="G47" s="1228"/>
      <c r="H47" s="1229"/>
      <c r="I47" s="333" t="s">
        <v>488</v>
      </c>
      <c r="J47" s="334" t="s">
        <v>488</v>
      </c>
      <c r="K47" s="334" t="s">
        <v>488</v>
      </c>
      <c r="L47" s="334" t="s">
        <v>488</v>
      </c>
      <c r="M47" s="335" t="s">
        <v>488</v>
      </c>
    </row>
    <row r="48" spans="2:13" ht="27.75" customHeight="1" x14ac:dyDescent="0.2">
      <c r="B48" s="1219"/>
      <c r="C48" s="1220"/>
      <c r="D48" s="104"/>
      <c r="E48" s="1225" t="s">
        <v>38</v>
      </c>
      <c r="F48" s="1225"/>
      <c r="G48" s="1225"/>
      <c r="H48" s="1226"/>
      <c r="I48" s="333" t="s">
        <v>488</v>
      </c>
      <c r="J48" s="334" t="s">
        <v>488</v>
      </c>
      <c r="K48" s="334" t="s">
        <v>488</v>
      </c>
      <c r="L48" s="334" t="s">
        <v>488</v>
      </c>
      <c r="M48" s="335" t="s">
        <v>488</v>
      </c>
    </row>
    <row r="49" spans="2:13" ht="27.75" customHeight="1" x14ac:dyDescent="0.2">
      <c r="B49" s="1221"/>
      <c r="C49" s="1222"/>
      <c r="D49" s="104"/>
      <c r="E49" s="1225" t="s">
        <v>39</v>
      </c>
      <c r="F49" s="1225"/>
      <c r="G49" s="1225"/>
      <c r="H49" s="1226"/>
      <c r="I49" s="333" t="s">
        <v>488</v>
      </c>
      <c r="J49" s="334" t="s">
        <v>488</v>
      </c>
      <c r="K49" s="334" t="s">
        <v>488</v>
      </c>
      <c r="L49" s="334" t="s">
        <v>488</v>
      </c>
      <c r="M49" s="335" t="s">
        <v>488</v>
      </c>
    </row>
    <row r="50" spans="2:13" ht="27.75" customHeight="1" x14ac:dyDescent="0.2">
      <c r="B50" s="1230" t="s">
        <v>40</v>
      </c>
      <c r="C50" s="1231"/>
      <c r="D50" s="107"/>
      <c r="E50" s="1225" t="s">
        <v>41</v>
      </c>
      <c r="F50" s="1225"/>
      <c r="G50" s="1225"/>
      <c r="H50" s="1226"/>
      <c r="I50" s="333">
        <v>1518</v>
      </c>
      <c r="J50" s="334">
        <v>2140</v>
      </c>
      <c r="K50" s="334">
        <v>2561</v>
      </c>
      <c r="L50" s="334">
        <v>2776</v>
      </c>
      <c r="M50" s="335">
        <v>2964</v>
      </c>
    </row>
    <row r="51" spans="2:13" ht="27.75" customHeight="1" x14ac:dyDescent="0.2">
      <c r="B51" s="1219"/>
      <c r="C51" s="1220"/>
      <c r="D51" s="104"/>
      <c r="E51" s="1225" t="s">
        <v>42</v>
      </c>
      <c r="F51" s="1225"/>
      <c r="G51" s="1225"/>
      <c r="H51" s="1226"/>
      <c r="I51" s="333" t="s">
        <v>488</v>
      </c>
      <c r="J51" s="334" t="s">
        <v>488</v>
      </c>
      <c r="K51" s="334" t="s">
        <v>488</v>
      </c>
      <c r="L51" s="334" t="s">
        <v>488</v>
      </c>
      <c r="M51" s="335" t="s">
        <v>488</v>
      </c>
    </row>
    <row r="52" spans="2:13" ht="27.75" customHeight="1" x14ac:dyDescent="0.2">
      <c r="B52" s="1221"/>
      <c r="C52" s="1222"/>
      <c r="D52" s="104"/>
      <c r="E52" s="1225" t="s">
        <v>43</v>
      </c>
      <c r="F52" s="1225"/>
      <c r="G52" s="1225"/>
      <c r="H52" s="1226"/>
      <c r="I52" s="333">
        <v>3968</v>
      </c>
      <c r="J52" s="334">
        <v>4373</v>
      </c>
      <c r="K52" s="334">
        <v>4341</v>
      </c>
      <c r="L52" s="334">
        <v>4161</v>
      </c>
      <c r="M52" s="335">
        <v>4002</v>
      </c>
    </row>
    <row r="53" spans="2:13" ht="27.75" customHeight="1" thickBot="1" x14ac:dyDescent="0.25">
      <c r="B53" s="1232" t="s">
        <v>19</v>
      </c>
      <c r="C53" s="1233"/>
      <c r="D53" s="108"/>
      <c r="E53" s="1234" t="s">
        <v>44</v>
      </c>
      <c r="F53" s="1234"/>
      <c r="G53" s="1234"/>
      <c r="H53" s="1235"/>
      <c r="I53" s="336">
        <v>1329</v>
      </c>
      <c r="J53" s="337">
        <v>1001</v>
      </c>
      <c r="K53" s="337">
        <v>469</v>
      </c>
      <c r="L53" s="337">
        <v>208</v>
      </c>
      <c r="M53" s="338">
        <v>22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JMPIGZCmm754uGJzMXJnfKOs3sWAffSANJiADsTFDiOCPeidq4+OeyWXcwfFOMLE38Ib4W+fK1XFp81SmTvdjA==" saltValue="qnx2R0MV6R0RwcWQjvj/X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82"/>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44" t="s">
        <v>46</v>
      </c>
      <c r="D55" s="1244"/>
      <c r="E55" s="1245"/>
      <c r="F55" s="339">
        <v>1496</v>
      </c>
      <c r="G55" s="339">
        <v>1336</v>
      </c>
      <c r="H55" s="340">
        <v>1333</v>
      </c>
    </row>
    <row r="56" spans="2:8" ht="52.5" customHeight="1" x14ac:dyDescent="0.2">
      <c r="B56" s="120"/>
      <c r="C56" s="1246" t="s">
        <v>47</v>
      </c>
      <c r="D56" s="1246"/>
      <c r="E56" s="1247"/>
      <c r="F56" s="341">
        <v>1</v>
      </c>
      <c r="G56" s="341">
        <v>18</v>
      </c>
      <c r="H56" s="342">
        <v>32</v>
      </c>
    </row>
    <row r="57" spans="2:8" ht="53.25" customHeight="1" x14ac:dyDescent="0.2">
      <c r="B57" s="120"/>
      <c r="C57" s="1248" t="s">
        <v>48</v>
      </c>
      <c r="D57" s="1248"/>
      <c r="E57" s="1249"/>
      <c r="F57" s="343">
        <v>498</v>
      </c>
      <c r="G57" s="343">
        <v>885</v>
      </c>
      <c r="H57" s="344">
        <v>1072</v>
      </c>
    </row>
    <row r="58" spans="2:8" ht="45.75" customHeight="1" x14ac:dyDescent="0.2">
      <c r="B58" s="121"/>
      <c r="C58" s="1236" t="s">
        <v>551</v>
      </c>
      <c r="D58" s="1237"/>
      <c r="E58" s="1238"/>
      <c r="F58" s="345">
        <v>180</v>
      </c>
      <c r="G58" s="345">
        <v>559</v>
      </c>
      <c r="H58" s="346">
        <v>758</v>
      </c>
    </row>
    <row r="59" spans="2:8" ht="45.75" customHeight="1" x14ac:dyDescent="0.2">
      <c r="B59" s="121"/>
      <c r="C59" s="1236" t="s">
        <v>552</v>
      </c>
      <c r="D59" s="1237"/>
      <c r="E59" s="1238"/>
      <c r="F59" s="345">
        <v>160</v>
      </c>
      <c r="G59" s="345">
        <v>178</v>
      </c>
      <c r="H59" s="346">
        <v>226</v>
      </c>
    </row>
    <row r="60" spans="2:8" ht="45.75" customHeight="1" x14ac:dyDescent="0.2">
      <c r="B60" s="121"/>
      <c r="C60" s="1236" t="s">
        <v>553</v>
      </c>
      <c r="D60" s="1237"/>
      <c r="E60" s="1238"/>
      <c r="F60" s="345">
        <v>15</v>
      </c>
      <c r="G60" s="345">
        <v>20</v>
      </c>
      <c r="H60" s="346">
        <v>25</v>
      </c>
    </row>
    <row r="61" spans="2:8" ht="45.75" customHeight="1" x14ac:dyDescent="0.2">
      <c r="B61" s="121"/>
      <c r="C61" s="1236" t="s">
        <v>554</v>
      </c>
      <c r="D61" s="1237"/>
      <c r="E61" s="1238"/>
      <c r="F61" s="345">
        <v>12</v>
      </c>
      <c r="G61" s="345">
        <v>15</v>
      </c>
      <c r="H61" s="346">
        <v>19</v>
      </c>
    </row>
    <row r="62" spans="2:8" ht="45.75" customHeight="1" thickBot="1" x14ac:dyDescent="0.25">
      <c r="B62" s="122"/>
      <c r="C62" s="1239" t="s">
        <v>555</v>
      </c>
      <c r="D62" s="1240"/>
      <c r="E62" s="1241"/>
      <c r="F62" s="347">
        <v>104</v>
      </c>
      <c r="G62" s="347">
        <v>86</v>
      </c>
      <c r="H62" s="348">
        <v>18</v>
      </c>
    </row>
    <row r="63" spans="2:8" ht="52.5" customHeight="1" thickBot="1" x14ac:dyDescent="0.25">
      <c r="B63" s="123"/>
      <c r="C63" s="1242" t="s">
        <v>49</v>
      </c>
      <c r="D63" s="1242"/>
      <c r="E63" s="1243"/>
      <c r="F63" s="349">
        <v>1994</v>
      </c>
      <c r="G63" s="349">
        <v>2239</v>
      </c>
      <c r="H63" s="350">
        <v>2438</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row r="77" s="1" customFormat="1" ht="13.5" hidden="1" customHeight="1" x14ac:dyDescent="0.2"/>
    <row r="78" s="1" customFormat="1" ht="13.5" hidden="1" customHeight="1" x14ac:dyDescent="0.2"/>
    <row r="79" s="1" customFormat="1" ht="13.5" hidden="1" customHeight="1" x14ac:dyDescent="0.2"/>
    <row r="80" s="1" customFormat="1" ht="13.5" hidden="1" customHeight="1" x14ac:dyDescent="0.2"/>
    <row r="81" s="1" customFormat="1" ht="13.5" hidden="1" customHeight="1" x14ac:dyDescent="0.2"/>
    <row r="82" s="1" customFormat="1" ht="13.5" hidden="1" customHeight="1" x14ac:dyDescent="0.2"/>
  </sheetData>
  <sheetProtection algorithmName="SHA-512" hashValue="9RCYf7dKdM6Z3HA+6gy3DNF3fhLBL4/q82ZPw1fGBFt3BNauZ50v2XIXufYv5IegXMv9kuMMi/cBtX4K6k6BwA==" saltValue="ZWJ4KMTl5Gfq/hGo6Ms8O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691C3-B2B2-4D53-84CC-6637A61A0027}">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576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572</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389" t="s">
        <v>575</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2"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2"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2"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2"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570</v>
      </c>
    </row>
    <row r="50" spans="1:109" ht="13.2" x14ac:dyDescent="0.2">
      <c r="B50" s="247"/>
      <c r="G50" s="377"/>
      <c r="H50" s="377"/>
      <c r="I50" s="377"/>
      <c r="J50" s="377"/>
      <c r="K50" s="354"/>
      <c r="L50" s="354"/>
      <c r="M50" s="353"/>
      <c r="N50" s="353"/>
      <c r="AN50" s="385"/>
      <c r="AO50" s="386"/>
      <c r="AP50" s="386"/>
      <c r="AQ50" s="386"/>
      <c r="AR50" s="386"/>
      <c r="AS50" s="386"/>
      <c r="AT50" s="386"/>
      <c r="AU50" s="386"/>
      <c r="AV50" s="386"/>
      <c r="AW50" s="386"/>
      <c r="AX50" s="386"/>
      <c r="AY50" s="386"/>
      <c r="AZ50" s="386"/>
      <c r="BA50" s="386"/>
      <c r="BB50" s="386"/>
      <c r="BC50" s="386"/>
      <c r="BD50" s="386"/>
      <c r="BE50" s="386"/>
      <c r="BF50" s="386"/>
      <c r="BG50" s="386"/>
      <c r="BH50" s="386"/>
      <c r="BI50" s="386"/>
      <c r="BJ50" s="386"/>
      <c r="BK50" s="386"/>
      <c r="BL50" s="386"/>
      <c r="BM50" s="386"/>
      <c r="BN50" s="386"/>
      <c r="BO50" s="387"/>
      <c r="BP50" s="380" t="s">
        <v>527</v>
      </c>
      <c r="BQ50" s="380"/>
      <c r="BR50" s="380"/>
      <c r="BS50" s="380"/>
      <c r="BT50" s="380"/>
      <c r="BU50" s="380"/>
      <c r="BV50" s="380"/>
      <c r="BW50" s="380"/>
      <c r="BX50" s="380" t="s">
        <v>528</v>
      </c>
      <c r="BY50" s="380"/>
      <c r="BZ50" s="380"/>
      <c r="CA50" s="380"/>
      <c r="CB50" s="380"/>
      <c r="CC50" s="380"/>
      <c r="CD50" s="380"/>
      <c r="CE50" s="380"/>
      <c r="CF50" s="380" t="s">
        <v>529</v>
      </c>
      <c r="CG50" s="380"/>
      <c r="CH50" s="380"/>
      <c r="CI50" s="380"/>
      <c r="CJ50" s="380"/>
      <c r="CK50" s="380"/>
      <c r="CL50" s="380"/>
      <c r="CM50" s="380"/>
      <c r="CN50" s="380" t="s">
        <v>530</v>
      </c>
      <c r="CO50" s="380"/>
      <c r="CP50" s="380"/>
      <c r="CQ50" s="380"/>
      <c r="CR50" s="380"/>
      <c r="CS50" s="380"/>
      <c r="CT50" s="380"/>
      <c r="CU50" s="380"/>
      <c r="CV50" s="380" t="s">
        <v>531</v>
      </c>
      <c r="CW50" s="380"/>
      <c r="CX50" s="380"/>
      <c r="CY50" s="380"/>
      <c r="CZ50" s="380"/>
      <c r="DA50" s="380"/>
      <c r="DB50" s="380"/>
      <c r="DC50" s="380"/>
    </row>
    <row r="51" spans="1:109" ht="13.5" customHeight="1" x14ac:dyDescent="0.2">
      <c r="B51" s="247"/>
      <c r="G51" s="388"/>
      <c r="H51" s="388"/>
      <c r="I51" s="398"/>
      <c r="J51" s="398"/>
      <c r="K51" s="382"/>
      <c r="L51" s="382"/>
      <c r="M51" s="382"/>
      <c r="N51" s="382"/>
      <c r="AM51" s="352"/>
      <c r="AN51" s="381" t="s">
        <v>569</v>
      </c>
      <c r="AO51" s="381"/>
      <c r="AP51" s="381"/>
      <c r="AQ51" s="381"/>
      <c r="AR51" s="381"/>
      <c r="AS51" s="381"/>
      <c r="AT51" s="381"/>
      <c r="AU51" s="381"/>
      <c r="AV51" s="381"/>
      <c r="AW51" s="381"/>
      <c r="AX51" s="381"/>
      <c r="AY51" s="381"/>
      <c r="AZ51" s="381"/>
      <c r="BA51" s="381"/>
      <c r="BB51" s="381" t="s">
        <v>567</v>
      </c>
      <c r="BC51" s="381"/>
      <c r="BD51" s="381"/>
      <c r="BE51" s="381"/>
      <c r="BF51" s="381"/>
      <c r="BG51" s="381"/>
      <c r="BH51" s="381"/>
      <c r="BI51" s="381"/>
      <c r="BJ51" s="381"/>
      <c r="BK51" s="381"/>
      <c r="BL51" s="381"/>
      <c r="BM51" s="381"/>
      <c r="BN51" s="381"/>
      <c r="BO51" s="381"/>
      <c r="BP51" s="379">
        <v>49.2</v>
      </c>
      <c r="BQ51" s="379"/>
      <c r="BR51" s="379"/>
      <c r="BS51" s="379"/>
      <c r="BT51" s="379"/>
      <c r="BU51" s="379"/>
      <c r="BV51" s="379"/>
      <c r="BW51" s="379"/>
      <c r="BX51" s="379">
        <v>33.9</v>
      </c>
      <c r="BY51" s="379"/>
      <c r="BZ51" s="379"/>
      <c r="CA51" s="379"/>
      <c r="CB51" s="379"/>
      <c r="CC51" s="379"/>
      <c r="CD51" s="379"/>
      <c r="CE51" s="379"/>
      <c r="CF51" s="379">
        <v>16.3</v>
      </c>
      <c r="CG51" s="379"/>
      <c r="CH51" s="379"/>
      <c r="CI51" s="379"/>
      <c r="CJ51" s="379"/>
      <c r="CK51" s="379"/>
      <c r="CL51" s="379"/>
      <c r="CM51" s="379"/>
      <c r="CN51" s="379">
        <v>7.1</v>
      </c>
      <c r="CO51" s="379"/>
      <c r="CP51" s="379"/>
      <c r="CQ51" s="379"/>
      <c r="CR51" s="379"/>
      <c r="CS51" s="379"/>
      <c r="CT51" s="379"/>
      <c r="CU51" s="379"/>
      <c r="CV51" s="379">
        <v>0.7</v>
      </c>
      <c r="CW51" s="379"/>
      <c r="CX51" s="379"/>
      <c r="CY51" s="379"/>
      <c r="CZ51" s="379"/>
      <c r="DA51" s="379"/>
      <c r="DB51" s="379"/>
      <c r="DC51" s="379"/>
    </row>
    <row r="52" spans="1:109" ht="13.2" x14ac:dyDescent="0.2">
      <c r="B52" s="247"/>
      <c r="G52" s="388"/>
      <c r="H52" s="388"/>
      <c r="I52" s="398"/>
      <c r="J52" s="398"/>
      <c r="K52" s="382"/>
      <c r="L52" s="382"/>
      <c r="M52" s="382"/>
      <c r="N52" s="382"/>
      <c r="AM52" s="352"/>
      <c r="AN52" s="381"/>
      <c r="AO52" s="381"/>
      <c r="AP52" s="381"/>
      <c r="AQ52" s="381"/>
      <c r="AR52" s="381"/>
      <c r="AS52" s="381"/>
      <c r="AT52" s="381"/>
      <c r="AU52" s="381"/>
      <c r="AV52" s="381"/>
      <c r="AW52" s="381"/>
      <c r="AX52" s="381"/>
      <c r="AY52" s="381"/>
      <c r="AZ52" s="381"/>
      <c r="BA52" s="381"/>
      <c r="BB52" s="381"/>
      <c r="BC52" s="381"/>
      <c r="BD52" s="381"/>
      <c r="BE52" s="381"/>
      <c r="BF52" s="381"/>
      <c r="BG52" s="381"/>
      <c r="BH52" s="381"/>
      <c r="BI52" s="381"/>
      <c r="BJ52" s="381"/>
      <c r="BK52" s="381"/>
      <c r="BL52" s="381"/>
      <c r="BM52" s="381"/>
      <c r="BN52" s="381"/>
      <c r="BO52" s="381"/>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2" x14ac:dyDescent="0.2">
      <c r="A53" s="360"/>
      <c r="B53" s="247"/>
      <c r="G53" s="388"/>
      <c r="H53" s="388"/>
      <c r="I53" s="377"/>
      <c r="J53" s="377"/>
      <c r="K53" s="382"/>
      <c r="L53" s="382"/>
      <c r="M53" s="382"/>
      <c r="N53" s="382"/>
      <c r="AM53" s="352"/>
      <c r="AN53" s="381"/>
      <c r="AO53" s="381"/>
      <c r="AP53" s="381"/>
      <c r="AQ53" s="381"/>
      <c r="AR53" s="381"/>
      <c r="AS53" s="381"/>
      <c r="AT53" s="381"/>
      <c r="AU53" s="381"/>
      <c r="AV53" s="381"/>
      <c r="AW53" s="381"/>
      <c r="AX53" s="381"/>
      <c r="AY53" s="381"/>
      <c r="AZ53" s="381"/>
      <c r="BA53" s="381"/>
      <c r="BB53" s="381" t="s">
        <v>574</v>
      </c>
      <c r="BC53" s="381"/>
      <c r="BD53" s="381"/>
      <c r="BE53" s="381"/>
      <c r="BF53" s="381"/>
      <c r="BG53" s="381"/>
      <c r="BH53" s="381"/>
      <c r="BI53" s="381"/>
      <c r="BJ53" s="381"/>
      <c r="BK53" s="381"/>
      <c r="BL53" s="381"/>
      <c r="BM53" s="381"/>
      <c r="BN53" s="381"/>
      <c r="BO53" s="381"/>
      <c r="BP53" s="379">
        <v>71.5</v>
      </c>
      <c r="BQ53" s="379"/>
      <c r="BR53" s="379"/>
      <c r="BS53" s="379"/>
      <c r="BT53" s="379"/>
      <c r="BU53" s="379"/>
      <c r="BV53" s="379"/>
      <c r="BW53" s="379"/>
      <c r="BX53" s="379">
        <v>70.3</v>
      </c>
      <c r="BY53" s="379"/>
      <c r="BZ53" s="379"/>
      <c r="CA53" s="379"/>
      <c r="CB53" s="379"/>
      <c r="CC53" s="379"/>
      <c r="CD53" s="379"/>
      <c r="CE53" s="379"/>
      <c r="CF53" s="379">
        <v>64.8</v>
      </c>
      <c r="CG53" s="379"/>
      <c r="CH53" s="379"/>
      <c r="CI53" s="379"/>
      <c r="CJ53" s="379"/>
      <c r="CK53" s="379"/>
      <c r="CL53" s="379"/>
      <c r="CM53" s="379"/>
      <c r="CN53" s="379">
        <v>67.2</v>
      </c>
      <c r="CO53" s="379"/>
      <c r="CP53" s="379"/>
      <c r="CQ53" s="379"/>
      <c r="CR53" s="379"/>
      <c r="CS53" s="379"/>
      <c r="CT53" s="379"/>
      <c r="CU53" s="379"/>
      <c r="CV53" s="379">
        <v>67.5</v>
      </c>
      <c r="CW53" s="379"/>
      <c r="CX53" s="379"/>
      <c r="CY53" s="379"/>
      <c r="CZ53" s="379"/>
      <c r="DA53" s="379"/>
      <c r="DB53" s="379"/>
      <c r="DC53" s="379"/>
    </row>
    <row r="54" spans="1:109" ht="13.2" x14ac:dyDescent="0.2">
      <c r="A54" s="360"/>
      <c r="B54" s="247"/>
      <c r="G54" s="388"/>
      <c r="H54" s="388"/>
      <c r="I54" s="377"/>
      <c r="J54" s="377"/>
      <c r="K54" s="382"/>
      <c r="L54" s="382"/>
      <c r="M54" s="382"/>
      <c r="N54" s="382"/>
      <c r="AM54" s="352"/>
      <c r="AN54" s="381"/>
      <c r="AO54" s="381"/>
      <c r="AP54" s="381"/>
      <c r="AQ54" s="381"/>
      <c r="AR54" s="381"/>
      <c r="AS54" s="381"/>
      <c r="AT54" s="381"/>
      <c r="AU54" s="381"/>
      <c r="AV54" s="381"/>
      <c r="AW54" s="381"/>
      <c r="AX54" s="381"/>
      <c r="AY54" s="381"/>
      <c r="AZ54" s="381"/>
      <c r="BA54" s="381"/>
      <c r="BB54" s="381"/>
      <c r="BC54" s="381"/>
      <c r="BD54" s="381"/>
      <c r="BE54" s="381"/>
      <c r="BF54" s="381"/>
      <c r="BG54" s="381"/>
      <c r="BH54" s="381"/>
      <c r="BI54" s="381"/>
      <c r="BJ54" s="381"/>
      <c r="BK54" s="381"/>
      <c r="BL54" s="381"/>
      <c r="BM54" s="381"/>
      <c r="BN54" s="381"/>
      <c r="BO54" s="381"/>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2" x14ac:dyDescent="0.2">
      <c r="A55" s="360"/>
      <c r="B55" s="247"/>
      <c r="G55" s="377"/>
      <c r="H55" s="377"/>
      <c r="I55" s="377"/>
      <c r="J55" s="377"/>
      <c r="K55" s="382"/>
      <c r="L55" s="382"/>
      <c r="M55" s="382"/>
      <c r="N55" s="382"/>
      <c r="AN55" s="380" t="s">
        <v>568</v>
      </c>
      <c r="AO55" s="380"/>
      <c r="AP55" s="380"/>
      <c r="AQ55" s="380"/>
      <c r="AR55" s="380"/>
      <c r="AS55" s="380"/>
      <c r="AT55" s="380"/>
      <c r="AU55" s="380"/>
      <c r="AV55" s="380"/>
      <c r="AW55" s="380"/>
      <c r="AX55" s="380"/>
      <c r="AY55" s="380"/>
      <c r="AZ55" s="380"/>
      <c r="BA55" s="380"/>
      <c r="BB55" s="381" t="s">
        <v>567</v>
      </c>
      <c r="BC55" s="381"/>
      <c r="BD55" s="381"/>
      <c r="BE55" s="381"/>
      <c r="BF55" s="381"/>
      <c r="BG55" s="381"/>
      <c r="BH55" s="381"/>
      <c r="BI55" s="381"/>
      <c r="BJ55" s="381"/>
      <c r="BK55" s="381"/>
      <c r="BL55" s="381"/>
      <c r="BM55" s="381"/>
      <c r="BN55" s="381"/>
      <c r="BO55" s="381"/>
      <c r="BP55" s="379">
        <v>13.7</v>
      </c>
      <c r="BQ55" s="379"/>
      <c r="BR55" s="379"/>
      <c r="BS55" s="379"/>
      <c r="BT55" s="379"/>
      <c r="BU55" s="379"/>
      <c r="BV55" s="379"/>
      <c r="BW55" s="379"/>
      <c r="BX55" s="379">
        <v>6.9</v>
      </c>
      <c r="BY55" s="379"/>
      <c r="BZ55" s="379"/>
      <c r="CA55" s="379"/>
      <c r="CB55" s="379"/>
      <c r="CC55" s="379"/>
      <c r="CD55" s="379"/>
      <c r="CE55" s="379"/>
      <c r="CF55" s="379">
        <v>0</v>
      </c>
      <c r="CG55" s="379"/>
      <c r="CH55" s="379"/>
      <c r="CI55" s="379"/>
      <c r="CJ55" s="379"/>
      <c r="CK55" s="379"/>
      <c r="CL55" s="379"/>
      <c r="CM55" s="379"/>
      <c r="CN55" s="379">
        <v>0</v>
      </c>
      <c r="CO55" s="379"/>
      <c r="CP55" s="379"/>
      <c r="CQ55" s="379"/>
      <c r="CR55" s="379"/>
      <c r="CS55" s="379"/>
      <c r="CT55" s="379"/>
      <c r="CU55" s="379"/>
      <c r="CV55" s="379">
        <v>0</v>
      </c>
      <c r="CW55" s="379"/>
      <c r="CX55" s="379"/>
      <c r="CY55" s="379"/>
      <c r="CZ55" s="379"/>
      <c r="DA55" s="379"/>
      <c r="DB55" s="379"/>
      <c r="DC55" s="379"/>
    </row>
    <row r="56" spans="1:109" ht="13.2" x14ac:dyDescent="0.2">
      <c r="A56" s="360"/>
      <c r="B56" s="247"/>
      <c r="G56" s="377"/>
      <c r="H56" s="377"/>
      <c r="I56" s="377"/>
      <c r="J56" s="377"/>
      <c r="K56" s="382"/>
      <c r="L56" s="382"/>
      <c r="M56" s="382"/>
      <c r="N56" s="382"/>
      <c r="AN56" s="380"/>
      <c r="AO56" s="380"/>
      <c r="AP56" s="380"/>
      <c r="AQ56" s="380"/>
      <c r="AR56" s="380"/>
      <c r="AS56" s="380"/>
      <c r="AT56" s="380"/>
      <c r="AU56" s="380"/>
      <c r="AV56" s="380"/>
      <c r="AW56" s="380"/>
      <c r="AX56" s="380"/>
      <c r="AY56" s="380"/>
      <c r="AZ56" s="380"/>
      <c r="BA56" s="380"/>
      <c r="BB56" s="381"/>
      <c r="BC56" s="381"/>
      <c r="BD56" s="381"/>
      <c r="BE56" s="381"/>
      <c r="BF56" s="381"/>
      <c r="BG56" s="381"/>
      <c r="BH56" s="381"/>
      <c r="BI56" s="381"/>
      <c r="BJ56" s="381"/>
      <c r="BK56" s="381"/>
      <c r="BL56" s="381"/>
      <c r="BM56" s="381"/>
      <c r="BN56" s="381"/>
      <c r="BO56" s="381"/>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60" customFormat="1" ht="13.2" x14ac:dyDescent="0.2">
      <c r="B57" s="365"/>
      <c r="G57" s="377"/>
      <c r="H57" s="377"/>
      <c r="I57" s="383"/>
      <c r="J57" s="383"/>
      <c r="K57" s="382"/>
      <c r="L57" s="382"/>
      <c r="M57" s="382"/>
      <c r="N57" s="382"/>
      <c r="AM57" s="243"/>
      <c r="AN57" s="380"/>
      <c r="AO57" s="380"/>
      <c r="AP57" s="380"/>
      <c r="AQ57" s="380"/>
      <c r="AR57" s="380"/>
      <c r="AS57" s="380"/>
      <c r="AT57" s="380"/>
      <c r="AU57" s="380"/>
      <c r="AV57" s="380"/>
      <c r="AW57" s="380"/>
      <c r="AX57" s="380"/>
      <c r="AY57" s="380"/>
      <c r="AZ57" s="380"/>
      <c r="BA57" s="380"/>
      <c r="BB57" s="381" t="s">
        <v>574</v>
      </c>
      <c r="BC57" s="381"/>
      <c r="BD57" s="381"/>
      <c r="BE57" s="381"/>
      <c r="BF57" s="381"/>
      <c r="BG57" s="381"/>
      <c r="BH57" s="381"/>
      <c r="BI57" s="381"/>
      <c r="BJ57" s="381"/>
      <c r="BK57" s="381"/>
      <c r="BL57" s="381"/>
      <c r="BM57" s="381"/>
      <c r="BN57" s="381"/>
      <c r="BO57" s="381"/>
      <c r="BP57" s="379">
        <v>62</v>
      </c>
      <c r="BQ57" s="379"/>
      <c r="BR57" s="379"/>
      <c r="BS57" s="379"/>
      <c r="BT57" s="379"/>
      <c r="BU57" s="379"/>
      <c r="BV57" s="379"/>
      <c r="BW57" s="379"/>
      <c r="BX57" s="379">
        <v>62.9</v>
      </c>
      <c r="BY57" s="379"/>
      <c r="BZ57" s="379"/>
      <c r="CA57" s="379"/>
      <c r="CB57" s="379"/>
      <c r="CC57" s="379"/>
      <c r="CD57" s="379"/>
      <c r="CE57" s="379"/>
      <c r="CF57" s="379">
        <v>63.3</v>
      </c>
      <c r="CG57" s="379"/>
      <c r="CH57" s="379"/>
      <c r="CI57" s="379"/>
      <c r="CJ57" s="379"/>
      <c r="CK57" s="379"/>
      <c r="CL57" s="379"/>
      <c r="CM57" s="379"/>
      <c r="CN57" s="379">
        <v>64.400000000000006</v>
      </c>
      <c r="CO57" s="379"/>
      <c r="CP57" s="379"/>
      <c r="CQ57" s="379"/>
      <c r="CR57" s="379"/>
      <c r="CS57" s="379"/>
      <c r="CT57" s="379"/>
      <c r="CU57" s="379"/>
      <c r="CV57" s="379">
        <v>65.2</v>
      </c>
      <c r="CW57" s="379"/>
      <c r="CX57" s="379"/>
      <c r="CY57" s="379"/>
      <c r="CZ57" s="379"/>
      <c r="DA57" s="379"/>
      <c r="DB57" s="379"/>
      <c r="DC57" s="379"/>
      <c r="DD57" s="370"/>
      <c r="DE57" s="365"/>
    </row>
    <row r="58" spans="1:109" s="360" customFormat="1" ht="13.2" x14ac:dyDescent="0.2">
      <c r="A58" s="243"/>
      <c r="B58" s="365"/>
      <c r="G58" s="377"/>
      <c r="H58" s="377"/>
      <c r="I58" s="383"/>
      <c r="J58" s="383"/>
      <c r="K58" s="382"/>
      <c r="L58" s="382"/>
      <c r="M58" s="382"/>
      <c r="N58" s="382"/>
      <c r="AM58" s="243"/>
      <c r="AN58" s="380"/>
      <c r="AO58" s="380"/>
      <c r="AP58" s="380"/>
      <c r="AQ58" s="380"/>
      <c r="AR58" s="380"/>
      <c r="AS58" s="380"/>
      <c r="AT58" s="380"/>
      <c r="AU58" s="380"/>
      <c r="AV58" s="380"/>
      <c r="AW58" s="380"/>
      <c r="AX58" s="380"/>
      <c r="AY58" s="380"/>
      <c r="AZ58" s="380"/>
      <c r="BA58" s="380"/>
      <c r="BB58" s="381"/>
      <c r="BC58" s="381"/>
      <c r="BD58" s="381"/>
      <c r="BE58" s="381"/>
      <c r="BF58" s="381"/>
      <c r="BG58" s="381"/>
      <c r="BH58" s="381"/>
      <c r="BI58" s="381"/>
      <c r="BJ58" s="381"/>
      <c r="BK58" s="381"/>
      <c r="BL58" s="381"/>
      <c r="BM58" s="381"/>
      <c r="BN58" s="381"/>
      <c r="BO58" s="381"/>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573</v>
      </c>
    </row>
    <row r="64" spans="1:109" ht="13.2" x14ac:dyDescent="0.2">
      <c r="B64" s="247"/>
      <c r="G64" s="361"/>
      <c r="I64" s="363"/>
      <c r="J64" s="363"/>
      <c r="K64" s="363"/>
      <c r="L64" s="363"/>
      <c r="M64" s="363"/>
      <c r="N64" s="362"/>
      <c r="AM64" s="361"/>
      <c r="AN64" s="361" t="s">
        <v>572</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389" t="s">
        <v>571</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2"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2"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2"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2"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570</v>
      </c>
    </row>
    <row r="72" spans="2:107" ht="13.2" x14ac:dyDescent="0.2">
      <c r="B72" s="247"/>
      <c r="G72" s="377"/>
      <c r="H72" s="377"/>
      <c r="I72" s="377"/>
      <c r="J72" s="377"/>
      <c r="K72" s="354"/>
      <c r="L72" s="354"/>
      <c r="M72" s="353"/>
      <c r="N72" s="353"/>
      <c r="AN72" s="385"/>
      <c r="AO72" s="386"/>
      <c r="AP72" s="386"/>
      <c r="AQ72" s="386"/>
      <c r="AR72" s="386"/>
      <c r="AS72" s="386"/>
      <c r="AT72" s="386"/>
      <c r="AU72" s="386"/>
      <c r="AV72" s="386"/>
      <c r="AW72" s="386"/>
      <c r="AX72" s="386"/>
      <c r="AY72" s="386"/>
      <c r="AZ72" s="386"/>
      <c r="BA72" s="386"/>
      <c r="BB72" s="386"/>
      <c r="BC72" s="386"/>
      <c r="BD72" s="386"/>
      <c r="BE72" s="386"/>
      <c r="BF72" s="386"/>
      <c r="BG72" s="386"/>
      <c r="BH72" s="386"/>
      <c r="BI72" s="386"/>
      <c r="BJ72" s="386"/>
      <c r="BK72" s="386"/>
      <c r="BL72" s="386"/>
      <c r="BM72" s="386"/>
      <c r="BN72" s="386"/>
      <c r="BO72" s="387"/>
      <c r="BP72" s="380" t="s">
        <v>527</v>
      </c>
      <c r="BQ72" s="380"/>
      <c r="BR72" s="380"/>
      <c r="BS72" s="380"/>
      <c r="BT72" s="380"/>
      <c r="BU72" s="380"/>
      <c r="BV72" s="380"/>
      <c r="BW72" s="380"/>
      <c r="BX72" s="380" t="s">
        <v>528</v>
      </c>
      <c r="BY72" s="380"/>
      <c r="BZ72" s="380"/>
      <c r="CA72" s="380"/>
      <c r="CB72" s="380"/>
      <c r="CC72" s="380"/>
      <c r="CD72" s="380"/>
      <c r="CE72" s="380"/>
      <c r="CF72" s="380" t="s">
        <v>529</v>
      </c>
      <c r="CG72" s="380"/>
      <c r="CH72" s="380"/>
      <c r="CI72" s="380"/>
      <c r="CJ72" s="380"/>
      <c r="CK72" s="380"/>
      <c r="CL72" s="380"/>
      <c r="CM72" s="380"/>
      <c r="CN72" s="380" t="s">
        <v>530</v>
      </c>
      <c r="CO72" s="380"/>
      <c r="CP72" s="380"/>
      <c r="CQ72" s="380"/>
      <c r="CR72" s="380"/>
      <c r="CS72" s="380"/>
      <c r="CT72" s="380"/>
      <c r="CU72" s="380"/>
      <c r="CV72" s="380" t="s">
        <v>531</v>
      </c>
      <c r="CW72" s="380"/>
      <c r="CX72" s="380"/>
      <c r="CY72" s="380"/>
      <c r="CZ72" s="380"/>
      <c r="DA72" s="380"/>
      <c r="DB72" s="380"/>
      <c r="DC72" s="380"/>
    </row>
    <row r="73" spans="2:107" ht="13.2" x14ac:dyDescent="0.2">
      <c r="B73" s="247"/>
      <c r="G73" s="388"/>
      <c r="H73" s="388"/>
      <c r="I73" s="388"/>
      <c r="J73" s="388"/>
      <c r="K73" s="378"/>
      <c r="L73" s="378"/>
      <c r="M73" s="378"/>
      <c r="N73" s="378"/>
      <c r="AM73" s="352"/>
      <c r="AN73" s="381" t="s">
        <v>569</v>
      </c>
      <c r="AO73" s="381"/>
      <c r="AP73" s="381"/>
      <c r="AQ73" s="381"/>
      <c r="AR73" s="381"/>
      <c r="AS73" s="381"/>
      <c r="AT73" s="381"/>
      <c r="AU73" s="381"/>
      <c r="AV73" s="381"/>
      <c r="AW73" s="381"/>
      <c r="AX73" s="381"/>
      <c r="AY73" s="381"/>
      <c r="AZ73" s="381"/>
      <c r="BA73" s="381"/>
      <c r="BB73" s="381" t="s">
        <v>567</v>
      </c>
      <c r="BC73" s="381"/>
      <c r="BD73" s="381"/>
      <c r="BE73" s="381"/>
      <c r="BF73" s="381"/>
      <c r="BG73" s="381"/>
      <c r="BH73" s="381"/>
      <c r="BI73" s="381"/>
      <c r="BJ73" s="381"/>
      <c r="BK73" s="381"/>
      <c r="BL73" s="381"/>
      <c r="BM73" s="381"/>
      <c r="BN73" s="381"/>
      <c r="BO73" s="381"/>
      <c r="BP73" s="379">
        <v>49.2</v>
      </c>
      <c r="BQ73" s="379"/>
      <c r="BR73" s="379"/>
      <c r="BS73" s="379"/>
      <c r="BT73" s="379"/>
      <c r="BU73" s="379"/>
      <c r="BV73" s="379"/>
      <c r="BW73" s="379"/>
      <c r="BX73" s="379">
        <v>33.9</v>
      </c>
      <c r="BY73" s="379"/>
      <c r="BZ73" s="379"/>
      <c r="CA73" s="379"/>
      <c r="CB73" s="379"/>
      <c r="CC73" s="379"/>
      <c r="CD73" s="379"/>
      <c r="CE73" s="379"/>
      <c r="CF73" s="379">
        <v>16.3</v>
      </c>
      <c r="CG73" s="379"/>
      <c r="CH73" s="379"/>
      <c r="CI73" s="379"/>
      <c r="CJ73" s="379"/>
      <c r="CK73" s="379"/>
      <c r="CL73" s="379"/>
      <c r="CM73" s="379"/>
      <c r="CN73" s="379">
        <v>7.1</v>
      </c>
      <c r="CO73" s="379"/>
      <c r="CP73" s="379"/>
      <c r="CQ73" s="379"/>
      <c r="CR73" s="379"/>
      <c r="CS73" s="379"/>
      <c r="CT73" s="379"/>
      <c r="CU73" s="379"/>
      <c r="CV73" s="379">
        <v>0.7</v>
      </c>
      <c r="CW73" s="379"/>
      <c r="CX73" s="379"/>
      <c r="CY73" s="379"/>
      <c r="CZ73" s="379"/>
      <c r="DA73" s="379"/>
      <c r="DB73" s="379"/>
      <c r="DC73" s="379"/>
    </row>
    <row r="74" spans="2:107" ht="13.2" x14ac:dyDescent="0.2">
      <c r="B74" s="247"/>
      <c r="G74" s="388"/>
      <c r="H74" s="388"/>
      <c r="I74" s="388"/>
      <c r="J74" s="388"/>
      <c r="K74" s="378"/>
      <c r="L74" s="378"/>
      <c r="M74" s="378"/>
      <c r="N74" s="378"/>
      <c r="AM74" s="352"/>
      <c r="AN74" s="381"/>
      <c r="AO74" s="381"/>
      <c r="AP74" s="381"/>
      <c r="AQ74" s="381"/>
      <c r="AR74" s="381"/>
      <c r="AS74" s="381"/>
      <c r="AT74" s="381"/>
      <c r="AU74" s="381"/>
      <c r="AV74" s="381"/>
      <c r="AW74" s="381"/>
      <c r="AX74" s="381"/>
      <c r="AY74" s="381"/>
      <c r="AZ74" s="381"/>
      <c r="BA74" s="381"/>
      <c r="BB74" s="381"/>
      <c r="BC74" s="381"/>
      <c r="BD74" s="381"/>
      <c r="BE74" s="381"/>
      <c r="BF74" s="381"/>
      <c r="BG74" s="381"/>
      <c r="BH74" s="381"/>
      <c r="BI74" s="381"/>
      <c r="BJ74" s="381"/>
      <c r="BK74" s="381"/>
      <c r="BL74" s="381"/>
      <c r="BM74" s="381"/>
      <c r="BN74" s="381"/>
      <c r="BO74" s="381"/>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2" x14ac:dyDescent="0.2">
      <c r="B75" s="247"/>
      <c r="G75" s="388"/>
      <c r="H75" s="388"/>
      <c r="I75" s="377"/>
      <c r="J75" s="377"/>
      <c r="K75" s="382"/>
      <c r="L75" s="382"/>
      <c r="M75" s="382"/>
      <c r="N75" s="382"/>
      <c r="AM75" s="352"/>
      <c r="AN75" s="381"/>
      <c r="AO75" s="381"/>
      <c r="AP75" s="381"/>
      <c r="AQ75" s="381"/>
      <c r="AR75" s="381"/>
      <c r="AS75" s="381"/>
      <c r="AT75" s="381"/>
      <c r="AU75" s="381"/>
      <c r="AV75" s="381"/>
      <c r="AW75" s="381"/>
      <c r="AX75" s="381"/>
      <c r="AY75" s="381"/>
      <c r="AZ75" s="381"/>
      <c r="BA75" s="381"/>
      <c r="BB75" s="381" t="s">
        <v>566</v>
      </c>
      <c r="BC75" s="381"/>
      <c r="BD75" s="381"/>
      <c r="BE75" s="381"/>
      <c r="BF75" s="381"/>
      <c r="BG75" s="381"/>
      <c r="BH75" s="381"/>
      <c r="BI75" s="381"/>
      <c r="BJ75" s="381"/>
      <c r="BK75" s="381"/>
      <c r="BL75" s="381"/>
      <c r="BM75" s="381"/>
      <c r="BN75" s="381"/>
      <c r="BO75" s="381"/>
      <c r="BP75" s="379">
        <v>5.5</v>
      </c>
      <c r="BQ75" s="379"/>
      <c r="BR75" s="379"/>
      <c r="BS75" s="379"/>
      <c r="BT75" s="379"/>
      <c r="BU75" s="379"/>
      <c r="BV75" s="379"/>
      <c r="BW75" s="379"/>
      <c r="BX75" s="379">
        <v>5.7</v>
      </c>
      <c r="BY75" s="379"/>
      <c r="BZ75" s="379"/>
      <c r="CA75" s="379"/>
      <c r="CB75" s="379"/>
      <c r="CC75" s="379"/>
      <c r="CD75" s="379"/>
      <c r="CE75" s="379"/>
      <c r="CF75" s="379">
        <v>6.1</v>
      </c>
      <c r="CG75" s="379"/>
      <c r="CH75" s="379"/>
      <c r="CI75" s="379"/>
      <c r="CJ75" s="379"/>
      <c r="CK75" s="379"/>
      <c r="CL75" s="379"/>
      <c r="CM75" s="379"/>
      <c r="CN75" s="379">
        <v>6.3</v>
      </c>
      <c r="CO75" s="379"/>
      <c r="CP75" s="379"/>
      <c r="CQ75" s="379"/>
      <c r="CR75" s="379"/>
      <c r="CS75" s="379"/>
      <c r="CT75" s="379"/>
      <c r="CU75" s="379"/>
      <c r="CV75" s="379">
        <v>6.6</v>
      </c>
      <c r="CW75" s="379"/>
      <c r="CX75" s="379"/>
      <c r="CY75" s="379"/>
      <c r="CZ75" s="379"/>
      <c r="DA75" s="379"/>
      <c r="DB75" s="379"/>
      <c r="DC75" s="379"/>
    </row>
    <row r="76" spans="2:107" ht="13.2" x14ac:dyDescent="0.2">
      <c r="B76" s="247"/>
      <c r="G76" s="388"/>
      <c r="H76" s="388"/>
      <c r="I76" s="377"/>
      <c r="J76" s="377"/>
      <c r="K76" s="382"/>
      <c r="L76" s="382"/>
      <c r="M76" s="382"/>
      <c r="N76" s="382"/>
      <c r="AM76" s="352"/>
      <c r="AN76" s="381"/>
      <c r="AO76" s="381"/>
      <c r="AP76" s="381"/>
      <c r="AQ76" s="381"/>
      <c r="AR76" s="381"/>
      <c r="AS76" s="381"/>
      <c r="AT76" s="381"/>
      <c r="AU76" s="381"/>
      <c r="AV76" s="381"/>
      <c r="AW76" s="381"/>
      <c r="AX76" s="381"/>
      <c r="AY76" s="381"/>
      <c r="AZ76" s="381"/>
      <c r="BA76" s="381"/>
      <c r="BB76" s="381"/>
      <c r="BC76" s="381"/>
      <c r="BD76" s="381"/>
      <c r="BE76" s="381"/>
      <c r="BF76" s="381"/>
      <c r="BG76" s="381"/>
      <c r="BH76" s="381"/>
      <c r="BI76" s="381"/>
      <c r="BJ76" s="381"/>
      <c r="BK76" s="381"/>
      <c r="BL76" s="381"/>
      <c r="BM76" s="381"/>
      <c r="BN76" s="381"/>
      <c r="BO76" s="381"/>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2" x14ac:dyDescent="0.2">
      <c r="B77" s="247"/>
      <c r="G77" s="377"/>
      <c r="H77" s="377"/>
      <c r="I77" s="377"/>
      <c r="J77" s="377"/>
      <c r="K77" s="378"/>
      <c r="L77" s="378"/>
      <c r="M77" s="378"/>
      <c r="N77" s="378"/>
      <c r="AN77" s="380" t="s">
        <v>568</v>
      </c>
      <c r="AO77" s="380"/>
      <c r="AP77" s="380"/>
      <c r="AQ77" s="380"/>
      <c r="AR77" s="380"/>
      <c r="AS77" s="380"/>
      <c r="AT77" s="380"/>
      <c r="AU77" s="380"/>
      <c r="AV77" s="380"/>
      <c r="AW77" s="380"/>
      <c r="AX77" s="380"/>
      <c r="AY77" s="380"/>
      <c r="AZ77" s="380"/>
      <c r="BA77" s="380"/>
      <c r="BB77" s="381" t="s">
        <v>567</v>
      </c>
      <c r="BC77" s="381"/>
      <c r="BD77" s="381"/>
      <c r="BE77" s="381"/>
      <c r="BF77" s="381"/>
      <c r="BG77" s="381"/>
      <c r="BH77" s="381"/>
      <c r="BI77" s="381"/>
      <c r="BJ77" s="381"/>
      <c r="BK77" s="381"/>
      <c r="BL77" s="381"/>
      <c r="BM77" s="381"/>
      <c r="BN77" s="381"/>
      <c r="BO77" s="381"/>
      <c r="BP77" s="379">
        <v>13.7</v>
      </c>
      <c r="BQ77" s="379"/>
      <c r="BR77" s="379"/>
      <c r="BS77" s="379"/>
      <c r="BT77" s="379"/>
      <c r="BU77" s="379"/>
      <c r="BV77" s="379"/>
      <c r="BW77" s="379"/>
      <c r="BX77" s="379">
        <v>6.9</v>
      </c>
      <c r="BY77" s="379"/>
      <c r="BZ77" s="379"/>
      <c r="CA77" s="379"/>
      <c r="CB77" s="379"/>
      <c r="CC77" s="379"/>
      <c r="CD77" s="379"/>
      <c r="CE77" s="379"/>
      <c r="CF77" s="379">
        <v>0</v>
      </c>
      <c r="CG77" s="379"/>
      <c r="CH77" s="379"/>
      <c r="CI77" s="379"/>
      <c r="CJ77" s="379"/>
      <c r="CK77" s="379"/>
      <c r="CL77" s="379"/>
      <c r="CM77" s="379"/>
      <c r="CN77" s="379">
        <v>0</v>
      </c>
      <c r="CO77" s="379"/>
      <c r="CP77" s="379"/>
      <c r="CQ77" s="379"/>
      <c r="CR77" s="379"/>
      <c r="CS77" s="379"/>
      <c r="CT77" s="379"/>
      <c r="CU77" s="379"/>
      <c r="CV77" s="379">
        <v>0</v>
      </c>
      <c r="CW77" s="379"/>
      <c r="CX77" s="379"/>
      <c r="CY77" s="379"/>
      <c r="CZ77" s="379"/>
      <c r="DA77" s="379"/>
      <c r="DB77" s="379"/>
      <c r="DC77" s="379"/>
    </row>
    <row r="78" spans="2:107" ht="13.2" x14ac:dyDescent="0.2">
      <c r="B78" s="247"/>
      <c r="G78" s="377"/>
      <c r="H78" s="377"/>
      <c r="I78" s="377"/>
      <c r="J78" s="377"/>
      <c r="K78" s="378"/>
      <c r="L78" s="378"/>
      <c r="M78" s="378"/>
      <c r="N78" s="378"/>
      <c r="AN78" s="380"/>
      <c r="AO78" s="380"/>
      <c r="AP78" s="380"/>
      <c r="AQ78" s="380"/>
      <c r="AR78" s="380"/>
      <c r="AS78" s="380"/>
      <c r="AT78" s="380"/>
      <c r="AU78" s="380"/>
      <c r="AV78" s="380"/>
      <c r="AW78" s="380"/>
      <c r="AX78" s="380"/>
      <c r="AY78" s="380"/>
      <c r="AZ78" s="380"/>
      <c r="BA78" s="380"/>
      <c r="BB78" s="381"/>
      <c r="BC78" s="381"/>
      <c r="BD78" s="381"/>
      <c r="BE78" s="381"/>
      <c r="BF78" s="381"/>
      <c r="BG78" s="381"/>
      <c r="BH78" s="381"/>
      <c r="BI78" s="381"/>
      <c r="BJ78" s="381"/>
      <c r="BK78" s="381"/>
      <c r="BL78" s="381"/>
      <c r="BM78" s="381"/>
      <c r="BN78" s="381"/>
      <c r="BO78" s="381"/>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2" x14ac:dyDescent="0.2">
      <c r="B79" s="247"/>
      <c r="G79" s="377"/>
      <c r="H79" s="377"/>
      <c r="I79" s="383"/>
      <c r="J79" s="383"/>
      <c r="K79" s="384"/>
      <c r="L79" s="384"/>
      <c r="M79" s="384"/>
      <c r="N79" s="384"/>
      <c r="AN79" s="380"/>
      <c r="AO79" s="380"/>
      <c r="AP79" s="380"/>
      <c r="AQ79" s="380"/>
      <c r="AR79" s="380"/>
      <c r="AS79" s="380"/>
      <c r="AT79" s="380"/>
      <c r="AU79" s="380"/>
      <c r="AV79" s="380"/>
      <c r="AW79" s="380"/>
      <c r="AX79" s="380"/>
      <c r="AY79" s="380"/>
      <c r="AZ79" s="380"/>
      <c r="BA79" s="380"/>
      <c r="BB79" s="381" t="s">
        <v>566</v>
      </c>
      <c r="BC79" s="381"/>
      <c r="BD79" s="381"/>
      <c r="BE79" s="381"/>
      <c r="BF79" s="381"/>
      <c r="BG79" s="381"/>
      <c r="BH79" s="381"/>
      <c r="BI79" s="381"/>
      <c r="BJ79" s="381"/>
      <c r="BK79" s="381"/>
      <c r="BL79" s="381"/>
      <c r="BM79" s="381"/>
      <c r="BN79" s="381"/>
      <c r="BO79" s="381"/>
      <c r="BP79" s="379">
        <v>7.9</v>
      </c>
      <c r="BQ79" s="379"/>
      <c r="BR79" s="379"/>
      <c r="BS79" s="379"/>
      <c r="BT79" s="379"/>
      <c r="BU79" s="379"/>
      <c r="BV79" s="379"/>
      <c r="BW79" s="379"/>
      <c r="BX79" s="379">
        <v>8</v>
      </c>
      <c r="BY79" s="379"/>
      <c r="BZ79" s="379"/>
      <c r="CA79" s="379"/>
      <c r="CB79" s="379"/>
      <c r="CC79" s="379"/>
      <c r="CD79" s="379"/>
      <c r="CE79" s="379"/>
      <c r="CF79" s="379">
        <v>8</v>
      </c>
      <c r="CG79" s="379"/>
      <c r="CH79" s="379"/>
      <c r="CI79" s="379"/>
      <c r="CJ79" s="379"/>
      <c r="CK79" s="379"/>
      <c r="CL79" s="379"/>
      <c r="CM79" s="379"/>
      <c r="CN79" s="379">
        <v>8.1</v>
      </c>
      <c r="CO79" s="379"/>
      <c r="CP79" s="379"/>
      <c r="CQ79" s="379"/>
      <c r="CR79" s="379"/>
      <c r="CS79" s="379"/>
      <c r="CT79" s="379"/>
      <c r="CU79" s="379"/>
      <c r="CV79" s="379">
        <v>8.1</v>
      </c>
      <c r="CW79" s="379"/>
      <c r="CX79" s="379"/>
      <c r="CY79" s="379"/>
      <c r="CZ79" s="379"/>
      <c r="DA79" s="379"/>
      <c r="DB79" s="379"/>
      <c r="DC79" s="379"/>
    </row>
    <row r="80" spans="2:107" ht="13.2" x14ac:dyDescent="0.2">
      <c r="B80" s="247"/>
      <c r="G80" s="377"/>
      <c r="H80" s="377"/>
      <c r="I80" s="383"/>
      <c r="J80" s="383"/>
      <c r="K80" s="384"/>
      <c r="L80" s="384"/>
      <c r="M80" s="384"/>
      <c r="N80" s="384"/>
      <c r="AN80" s="380"/>
      <c r="AO80" s="380"/>
      <c r="AP80" s="380"/>
      <c r="AQ80" s="380"/>
      <c r="AR80" s="380"/>
      <c r="AS80" s="380"/>
      <c r="AT80" s="380"/>
      <c r="AU80" s="380"/>
      <c r="AV80" s="380"/>
      <c r="AW80" s="380"/>
      <c r="AX80" s="380"/>
      <c r="AY80" s="380"/>
      <c r="AZ80" s="380"/>
      <c r="BA80" s="380"/>
      <c r="BB80" s="381"/>
      <c r="BC80" s="381"/>
      <c r="BD80" s="381"/>
      <c r="BE80" s="381"/>
      <c r="BF80" s="381"/>
      <c r="BG80" s="381"/>
      <c r="BH80" s="381"/>
      <c r="BI80" s="381"/>
      <c r="BJ80" s="381"/>
      <c r="BK80" s="381"/>
      <c r="BL80" s="381"/>
      <c r="BM80" s="381"/>
      <c r="BN80" s="381"/>
      <c r="BO80" s="381"/>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qJxiafxYi1nYUSOyCLb9jl7Qi1L+ws4upDRfOnJivXNk10NFROiSyFmeatrGTsmYE6q7T6tRmLNORuvNjdaXJg==" saltValue="KxenlrCxCwxuzIuTxvPQ5A=="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G51:H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I51:J52"/>
    <mergeCell ref="K51:K52"/>
    <mergeCell ref="L51:L52"/>
    <mergeCell ref="M51:M52"/>
    <mergeCell ref="N51:N52"/>
    <mergeCell ref="I57:J58"/>
    <mergeCell ref="K57:K58"/>
    <mergeCell ref="BB55:BO56"/>
    <mergeCell ref="BP55:BW56"/>
    <mergeCell ref="BP57:BW58"/>
    <mergeCell ref="L57:L58"/>
    <mergeCell ref="M57:M58"/>
    <mergeCell ref="N57:N58"/>
    <mergeCell ref="BB57:BO58"/>
    <mergeCell ref="BP53:BW5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BX57:CE58"/>
    <mergeCell ref="CF57:CM58"/>
    <mergeCell ref="CF55:CM56"/>
    <mergeCell ref="CN55:CU56"/>
    <mergeCell ref="CV55:DC56"/>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8ACC0-A4F0-4251-AF52-006EA749FFA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Tx9ZLzwqk+bddH36sz/PbEHZpEsOZFu+Nmwcq6bZ2mUPNwaSxL+tBkxGgPQ8Y5cBktL4HZ+gbFaZhr21CHi+8Q==" saltValue="l3H/x28U5dskLymhVwqut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EEEE5-0EA3-4925-8173-FA982874E10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tBWSX+r3OhbJCwcdoWsS42wwrrDShvUd95d6MDSmgqf6FnVPOcnmFCIZfgs1ysUExb2Zyyk/+WcY5TeEB857qw==" saltValue="qFhHWVvtf9IIn8MvAhAS1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zoomScaleNormal="100"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103749</v>
      </c>
      <c r="E3" s="142"/>
      <c r="F3" s="143">
        <v>117234</v>
      </c>
      <c r="G3" s="144"/>
      <c r="H3" s="145"/>
    </row>
    <row r="4" spans="1:8" x14ac:dyDescent="0.2">
      <c r="A4" s="146"/>
      <c r="B4" s="147"/>
      <c r="C4" s="148"/>
      <c r="D4" s="149">
        <v>29134</v>
      </c>
      <c r="E4" s="150"/>
      <c r="F4" s="151">
        <v>59796</v>
      </c>
      <c r="G4" s="152"/>
      <c r="H4" s="153"/>
    </row>
    <row r="5" spans="1:8" x14ac:dyDescent="0.2">
      <c r="A5" s="134" t="s">
        <v>521</v>
      </c>
      <c r="B5" s="139"/>
      <c r="C5" s="140"/>
      <c r="D5" s="141">
        <v>199599</v>
      </c>
      <c r="E5" s="142"/>
      <c r="F5" s="143">
        <v>97758</v>
      </c>
      <c r="G5" s="144"/>
      <c r="H5" s="145"/>
    </row>
    <row r="6" spans="1:8" x14ac:dyDescent="0.2">
      <c r="A6" s="146"/>
      <c r="B6" s="147"/>
      <c r="C6" s="148"/>
      <c r="D6" s="149">
        <v>6728</v>
      </c>
      <c r="E6" s="150"/>
      <c r="F6" s="151">
        <v>45946</v>
      </c>
      <c r="G6" s="152"/>
      <c r="H6" s="153"/>
    </row>
    <row r="7" spans="1:8" x14ac:dyDescent="0.2">
      <c r="A7" s="134" t="s">
        <v>522</v>
      </c>
      <c r="B7" s="139"/>
      <c r="C7" s="140"/>
      <c r="D7" s="141">
        <v>76521</v>
      </c>
      <c r="E7" s="142"/>
      <c r="F7" s="143">
        <v>91338</v>
      </c>
      <c r="G7" s="144"/>
      <c r="H7" s="145"/>
    </row>
    <row r="8" spans="1:8" x14ac:dyDescent="0.2">
      <c r="A8" s="146"/>
      <c r="B8" s="147"/>
      <c r="C8" s="148"/>
      <c r="D8" s="149">
        <v>14811</v>
      </c>
      <c r="E8" s="150"/>
      <c r="F8" s="151">
        <v>43989</v>
      </c>
      <c r="G8" s="152"/>
      <c r="H8" s="153"/>
    </row>
    <row r="9" spans="1:8" x14ac:dyDescent="0.2">
      <c r="A9" s="134" t="s">
        <v>523</v>
      </c>
      <c r="B9" s="139"/>
      <c r="C9" s="140"/>
      <c r="D9" s="141">
        <v>54323</v>
      </c>
      <c r="E9" s="142"/>
      <c r="F9" s="143">
        <v>103975</v>
      </c>
      <c r="G9" s="144"/>
      <c r="H9" s="145"/>
    </row>
    <row r="10" spans="1:8" x14ac:dyDescent="0.2">
      <c r="A10" s="146"/>
      <c r="B10" s="147"/>
      <c r="C10" s="148"/>
      <c r="D10" s="149">
        <v>9349</v>
      </c>
      <c r="E10" s="150"/>
      <c r="F10" s="151">
        <v>52698</v>
      </c>
      <c r="G10" s="152"/>
      <c r="H10" s="153"/>
    </row>
    <row r="11" spans="1:8" x14ac:dyDescent="0.2">
      <c r="A11" s="134" t="s">
        <v>524</v>
      </c>
      <c r="B11" s="139"/>
      <c r="C11" s="140"/>
      <c r="D11" s="141">
        <v>65511</v>
      </c>
      <c r="E11" s="142"/>
      <c r="F11" s="143">
        <v>112678</v>
      </c>
      <c r="G11" s="144"/>
      <c r="H11" s="145"/>
    </row>
    <row r="12" spans="1:8" x14ac:dyDescent="0.2">
      <c r="A12" s="146"/>
      <c r="B12" s="147"/>
      <c r="C12" s="154"/>
      <c r="D12" s="149">
        <v>23756</v>
      </c>
      <c r="E12" s="150"/>
      <c r="F12" s="151">
        <v>55165</v>
      </c>
      <c r="G12" s="152"/>
      <c r="H12" s="153"/>
    </row>
    <row r="13" spans="1:8" x14ac:dyDescent="0.2">
      <c r="A13" s="134"/>
      <c r="B13" s="139"/>
      <c r="C13" s="140"/>
      <c r="D13" s="141">
        <v>99941</v>
      </c>
      <c r="E13" s="142"/>
      <c r="F13" s="143">
        <v>104597</v>
      </c>
      <c r="G13" s="155"/>
      <c r="H13" s="145"/>
    </row>
    <row r="14" spans="1:8" x14ac:dyDescent="0.2">
      <c r="A14" s="146"/>
      <c r="B14" s="147"/>
      <c r="C14" s="148"/>
      <c r="D14" s="149">
        <v>16756</v>
      </c>
      <c r="E14" s="150"/>
      <c r="F14" s="151">
        <v>51519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12.28</v>
      </c>
      <c r="C19" s="156">
        <f>ROUND(VALUE(SUBSTITUTE(実質収支比率等に係る経年分析!G$48,"▲","-")),2)</f>
        <v>15.44</v>
      </c>
      <c r="D19" s="156">
        <f>ROUND(VALUE(SUBSTITUTE(実質収支比率等に係る経年分析!H$48,"▲","-")),2)</f>
        <v>11.99</v>
      </c>
      <c r="E19" s="156">
        <f>ROUND(VALUE(SUBSTITUTE(実質収支比率等に係る経年分析!I$48,"▲","-")),2)</f>
        <v>13.36</v>
      </c>
      <c r="F19" s="156">
        <f>ROUND(VALUE(SUBSTITUTE(実質収支比率等に係る経年分析!J$48,"▲","-")),2)</f>
        <v>11.8</v>
      </c>
    </row>
    <row r="20" spans="1:11" x14ac:dyDescent="0.2">
      <c r="A20" s="156" t="s">
        <v>53</v>
      </c>
      <c r="B20" s="156">
        <f>ROUND(VALUE(SUBSTITUTE(実質収支比率等に係る経年分析!F$47,"▲","-")),2)</f>
        <v>24.49</v>
      </c>
      <c r="C20" s="156">
        <f>ROUND(VALUE(SUBSTITUTE(実質収支比率等に係る経年分析!G$47,"▲","-")),2)</f>
        <v>36.56</v>
      </c>
      <c r="D20" s="156">
        <f>ROUND(VALUE(SUBSTITUTE(実質収支比率等に係る経年分析!H$47,"▲","-")),2)</f>
        <v>46.56</v>
      </c>
      <c r="E20" s="156">
        <f>ROUND(VALUE(SUBSTITUTE(実質収支比率等に係る経年分析!I$47,"▲","-")),2)</f>
        <v>41.33</v>
      </c>
      <c r="F20" s="156">
        <f>ROUND(VALUE(SUBSTITUTE(実質収支比率等に係る経年分析!J$47,"▲","-")),2)</f>
        <v>39.79</v>
      </c>
    </row>
    <row r="21" spans="1:11" x14ac:dyDescent="0.2">
      <c r="A21" s="156" t="s">
        <v>54</v>
      </c>
      <c r="B21" s="156">
        <f>IF(ISNUMBER(VALUE(SUBSTITUTE(実質収支比率等に係る経年分析!F$49,"▲","-"))),ROUND(VALUE(SUBSTITUTE(実質収支比率等に係る経年分析!F$49,"▲","-")),2),NA())</f>
        <v>18.22</v>
      </c>
      <c r="C21" s="156">
        <f>IF(ISNUMBER(VALUE(SUBSTITUTE(実質収支比率等に係る経年分析!G$49,"▲","-"))),ROUND(VALUE(SUBSTITUTE(実質収支比率等に係る経年分析!G$49,"▲","-")),2),NA())</f>
        <v>10.96</v>
      </c>
      <c r="D21" s="156">
        <f>IF(ISNUMBER(VALUE(SUBSTITUTE(実質収支比率等に係る経年分析!H$49,"▲","-"))),ROUND(VALUE(SUBSTITUTE(実質収支比率等に係る経年分析!H$49,"▲","-")),2),NA())</f>
        <v>-0.62</v>
      </c>
      <c r="E21" s="156">
        <f>IF(ISNUMBER(VALUE(SUBSTITUTE(実質収支比率等に係る経年分析!I$49,"▲","-"))),ROUND(VALUE(SUBSTITUTE(実質収支比率等に係る経年分析!I$49,"▲","-")),2),NA())</f>
        <v>-3.48</v>
      </c>
      <c r="F21" s="156">
        <f>IF(ISNUMBER(VALUE(SUBSTITUTE(実質収支比率等に係る経年分析!J$49,"▲","-"))),ROUND(VALUE(SUBSTITUTE(実質収支比率等に係る経年分析!J$49,"▲","-")),2),NA())</f>
        <v>-1.93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0.76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0.73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1.46</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寄簡易水道事業会計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v>
      </c>
    </row>
    <row r="30" spans="1:11" x14ac:dyDescent="0.2">
      <c r="A30" s="157" t="str">
        <f>IF(連結実質赤字比率に係る赤字・黒字の構成分析!C$40="",NA(),連結実質赤字比率に係る赤字・黒字の構成分析!C$40)</f>
        <v>国民健康保険診療所事業特別会計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0.56999999999999995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0.38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0.17</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0.14000000000000001</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0.42</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0.81</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2.56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1.38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0.84</v>
      </c>
    </row>
    <row r="34" spans="1:16" x14ac:dyDescent="0.2">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2.2200000000000002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2.65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2.52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2.35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12.28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15.43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11.98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13.35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11.8</v>
      </c>
    </row>
    <row r="36" spans="1:16" x14ac:dyDescent="0.2">
      <c r="A36" s="157" t="str">
        <f>IF(連結実質赤字比率に係る赤字・黒字の構成分析!C$34="",NA(),連結実質赤字比率に係る赤字・黒字の構成分析!C$34)</f>
        <v>上水道事業会計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15.24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14.59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15.72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12.95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329</v>
      </c>
      <c r="E42" s="158"/>
      <c r="F42" s="158"/>
      <c r="G42" s="158">
        <f>'実質公債費比率（分子）の構造'!L$52</f>
        <v>327</v>
      </c>
      <c r="H42" s="158"/>
      <c r="I42" s="158"/>
      <c r="J42" s="158">
        <f>'実質公債費比率（分子）の構造'!M$52</f>
        <v>335</v>
      </c>
      <c r="K42" s="158"/>
      <c r="L42" s="158"/>
      <c r="M42" s="158">
        <f>'実質公債費比率（分子）の構造'!N$52</f>
        <v>324</v>
      </c>
      <c r="N42" s="158"/>
      <c r="O42" s="158"/>
      <c r="P42" s="158">
        <f>'実質公債費比率（分子）の構造'!O$52</f>
        <v>325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4</v>
      </c>
      <c r="C44" s="158"/>
      <c r="D44" s="158"/>
      <c r="E44" s="158">
        <f>'実質公債費比率（分子）の構造'!L$50</f>
        <v>4</v>
      </c>
      <c r="F44" s="158"/>
      <c r="G44" s="158"/>
      <c r="H44" s="158">
        <f>'実質公債費比率（分子）の構造'!M$50</f>
        <v>5</v>
      </c>
      <c r="I44" s="158"/>
      <c r="J44" s="158"/>
      <c r="K44" s="158">
        <f>'実質公債費比率（分子）の構造'!N$50</f>
        <v>5</v>
      </c>
      <c r="L44" s="158"/>
      <c r="M44" s="158"/>
      <c r="N44" s="158">
        <f>'実質公債費比率（分子）の構造'!O$50</f>
        <v>5</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98</v>
      </c>
      <c r="C46" s="158"/>
      <c r="D46" s="158"/>
      <c r="E46" s="158">
        <f>'実質公債費比率（分子）の構造'!L$48</f>
        <v>94</v>
      </c>
      <c r="F46" s="158"/>
      <c r="G46" s="158"/>
      <c r="H46" s="158">
        <f>'実質公債費比率（分子）の構造'!M$48</f>
        <v>92</v>
      </c>
      <c r="I46" s="158"/>
      <c r="J46" s="158"/>
      <c r="K46" s="158">
        <f>'実質公債費比率（分子）の構造'!N$48</f>
        <v>69</v>
      </c>
      <c r="L46" s="158"/>
      <c r="M46" s="158"/>
      <c r="N46" s="158">
        <f>'実質公債費比率（分子）の構造'!O$48</f>
        <v>73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388</v>
      </c>
      <c r="C49" s="158"/>
      <c r="D49" s="158"/>
      <c r="E49" s="158">
        <f>'実質公債費比率（分子）の構造'!L$45</f>
        <v>399</v>
      </c>
      <c r="F49" s="158"/>
      <c r="G49" s="158"/>
      <c r="H49" s="158">
        <f>'実質公債費比率（分子）の構造'!M$45</f>
        <v>429</v>
      </c>
      <c r="I49" s="158"/>
      <c r="J49" s="158"/>
      <c r="K49" s="158">
        <f>'実質公債費比率（分子）の構造'!N$45</f>
        <v>442</v>
      </c>
      <c r="L49" s="158"/>
      <c r="M49" s="158"/>
      <c r="N49" s="158">
        <f>'実質公債費比率（分子）の構造'!O$45</f>
        <v>448</v>
      </c>
      <c r="O49" s="158"/>
      <c r="P49" s="158"/>
    </row>
    <row r="50" spans="1:16" x14ac:dyDescent="0.2">
      <c r="A50" s="158" t="s">
        <v>67</v>
      </c>
      <c r="B50" s="158" t="e">
        <f>NA()</f>
        <v>#N/A</v>
      </c>
      <c r="C50" s="158">
        <f>IF(ISNUMBER('実質公債費比率（分子）の構造'!K$53),'実質公債費比率（分子）の構造'!K$53,NA())</f>
        <v>161</v>
      </c>
      <c r="D50" s="158" t="e">
        <f>NA()</f>
        <v>#N/A</v>
      </c>
      <c r="E50" s="158" t="e">
        <f>NA()</f>
        <v>#N/A</v>
      </c>
      <c r="F50" s="158">
        <f>IF(ISNUMBER('実質公債費比率（分子）の構造'!L$53),'実質公債費比率（分子）の構造'!L$53,NA())</f>
        <v>170</v>
      </c>
      <c r="G50" s="158" t="e">
        <f>NA()</f>
        <v>#N/A</v>
      </c>
      <c r="H50" s="158" t="e">
        <f>NA()</f>
        <v>#N/A</v>
      </c>
      <c r="I50" s="158">
        <f>IF(ISNUMBER('実質公債費比率（分子）の構造'!M$53),'実質公債費比率（分子）の構造'!M$53,NA())</f>
        <v>191</v>
      </c>
      <c r="J50" s="158" t="e">
        <f>NA()</f>
        <v>#N/A</v>
      </c>
      <c r="K50" s="158" t="e">
        <f>NA()</f>
        <v>#N/A</v>
      </c>
      <c r="L50" s="158">
        <f>IF(ISNUMBER('実質公債費比率（分子）の構造'!N$53),'実質公債費比率（分子）の構造'!N$53,NA())</f>
        <v>192</v>
      </c>
      <c r="M50" s="158" t="e">
        <f>NA()</f>
        <v>#N/A</v>
      </c>
      <c r="N50" s="158" t="e">
        <f>NA()</f>
        <v>#N/A</v>
      </c>
      <c r="O50" s="158">
        <f>IF(ISNUMBER('実質公債費比率（分子）の構造'!O$53),'実質公債費比率（分子）の構造'!O$53,NA())</f>
        <v>201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3968</v>
      </c>
      <c r="E56" s="157"/>
      <c r="F56" s="157"/>
      <c r="G56" s="157">
        <f>'将来負担比率（分子）の構造'!J$52</f>
        <v>4373</v>
      </c>
      <c r="H56" s="157"/>
      <c r="I56" s="157"/>
      <c r="J56" s="157">
        <f>'将来負担比率（分子）の構造'!K$52</f>
        <v>4341</v>
      </c>
      <c r="K56" s="157"/>
      <c r="L56" s="157"/>
      <c r="M56" s="157">
        <f>'将来負担比率（分子）の構造'!L$52</f>
        <v>4161</v>
      </c>
      <c r="N56" s="157"/>
      <c r="O56" s="157"/>
      <c r="P56" s="157">
        <f>'将来負担比率（分子）の構造'!M$52</f>
        <v>4002</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1518</v>
      </c>
      <c r="E58" s="157"/>
      <c r="F58" s="157"/>
      <c r="G58" s="157">
        <f>'将来負担比率（分子）の構造'!J$50</f>
        <v>2140</v>
      </c>
      <c r="H58" s="157"/>
      <c r="I58" s="157"/>
      <c r="J58" s="157">
        <f>'将来負担比率（分子）の構造'!K$50</f>
        <v>2561</v>
      </c>
      <c r="K58" s="157"/>
      <c r="L58" s="157"/>
      <c r="M58" s="157">
        <f>'将来負担比率（分子）の構造'!L$50</f>
        <v>2776</v>
      </c>
      <c r="N58" s="157"/>
      <c r="O58" s="157"/>
      <c r="P58" s="157">
        <f>'将来負担比率（分子）の構造'!M$50</f>
        <v>2964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974</v>
      </c>
      <c r="C62" s="157"/>
      <c r="D62" s="157"/>
      <c r="E62" s="157">
        <f>'将来負担比率（分子）の構造'!J$45</f>
        <v>893</v>
      </c>
      <c r="F62" s="157"/>
      <c r="G62" s="157"/>
      <c r="H62" s="157">
        <f>'将来負担比率（分子）の構造'!K$45</f>
        <v>856</v>
      </c>
      <c r="I62" s="157"/>
      <c r="J62" s="157"/>
      <c r="K62" s="157">
        <f>'将来負担比率（分子）の構造'!L$45</f>
        <v>855</v>
      </c>
      <c r="L62" s="157"/>
      <c r="M62" s="157"/>
      <c r="N62" s="157">
        <f>'将来負担比率（分子）の構造'!M$45</f>
        <v>819</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916</v>
      </c>
      <c r="C64" s="157"/>
      <c r="D64" s="157"/>
      <c r="E64" s="157">
        <f>'将来負担比率（分子）の構造'!J$43</f>
        <v>859</v>
      </c>
      <c r="F64" s="157"/>
      <c r="G64" s="157"/>
      <c r="H64" s="157">
        <f>'将来負担比率（分子）の構造'!K$43</f>
        <v>785</v>
      </c>
      <c r="I64" s="157"/>
      <c r="J64" s="157"/>
      <c r="K64" s="157">
        <f>'将来負担比率（分子）の構造'!L$43</f>
        <v>763</v>
      </c>
      <c r="L64" s="157"/>
      <c r="M64" s="157"/>
      <c r="N64" s="157">
        <f>'将来負担比率（分子）の構造'!M$43</f>
        <v>848</v>
      </c>
      <c r="O64" s="157"/>
      <c r="P64" s="157"/>
    </row>
    <row r="65" spans="1:16" x14ac:dyDescent="0.2">
      <c r="A65" s="157" t="s">
        <v>32</v>
      </c>
      <c r="B65" s="157">
        <f>'将来負担比率（分子）の構造'!I$42</f>
        <v>135</v>
      </c>
      <c r="C65" s="157"/>
      <c r="D65" s="157"/>
      <c r="E65" s="157">
        <f>'将来負担比率（分子）の構造'!J$42</f>
        <v>131</v>
      </c>
      <c r="F65" s="157"/>
      <c r="G65" s="157"/>
      <c r="H65" s="157">
        <f>'将来負担比率（分子）の構造'!K$42</f>
        <v>126</v>
      </c>
      <c r="I65" s="157"/>
      <c r="J65" s="157"/>
      <c r="K65" s="157">
        <f>'将来負担比率（分子）の構造'!L$42</f>
        <v>121</v>
      </c>
      <c r="L65" s="157"/>
      <c r="M65" s="157"/>
      <c r="N65" s="157">
        <f>'将来負担比率（分子）の構造'!M$42</f>
        <v>117</v>
      </c>
      <c r="O65" s="157"/>
      <c r="P65" s="157"/>
    </row>
    <row r="66" spans="1:16" x14ac:dyDescent="0.2">
      <c r="A66" s="157" t="s">
        <v>31</v>
      </c>
      <c r="B66" s="157">
        <f>'将来負担比率（分子）の構造'!I$41</f>
        <v>4790</v>
      </c>
      <c r="C66" s="157"/>
      <c r="D66" s="157"/>
      <c r="E66" s="157">
        <f>'将来負担比率（分子）の構造'!J$41</f>
        <v>5631</v>
      </c>
      <c r="F66" s="157"/>
      <c r="G66" s="157"/>
      <c r="H66" s="157">
        <f>'将来負担比率（分子）の構造'!K$41</f>
        <v>5604</v>
      </c>
      <c r="I66" s="157"/>
      <c r="J66" s="157"/>
      <c r="K66" s="157">
        <f>'将来負担比率（分子）の構造'!L$41</f>
        <v>5405</v>
      </c>
      <c r="L66" s="157"/>
      <c r="M66" s="157"/>
      <c r="N66" s="157">
        <f>'将来負担比率（分子）の構造'!M$41</f>
        <v>5204</v>
      </c>
      <c r="O66" s="157"/>
      <c r="P66" s="157"/>
    </row>
    <row r="67" spans="1:16" x14ac:dyDescent="0.2">
      <c r="A67" s="157" t="s">
        <v>71</v>
      </c>
      <c r="B67" s="157" t="e">
        <f>NA()</f>
        <v>#N/A</v>
      </c>
      <c r="C67" s="157">
        <f>IF(ISNUMBER('将来負担比率（分子）の構造'!I$53), IF('将来負担比率（分子）の構造'!I$53 &lt; 0, 0, '将来負担比率（分子）の構造'!I$53), NA())</f>
        <v>1329</v>
      </c>
      <c r="D67" s="157" t="e">
        <f>NA()</f>
        <v>#N/A</v>
      </c>
      <c r="E67" s="157" t="e">
        <f>NA()</f>
        <v>#N/A</v>
      </c>
      <c r="F67" s="157">
        <f>IF(ISNUMBER('将来負担比率（分子）の構造'!J$53), IF('将来負担比率（分子）の構造'!J$53 &lt; 0, 0, '将来負担比率（分子）の構造'!J$53), NA())</f>
        <v>1001</v>
      </c>
      <c r="G67" s="157" t="e">
        <f>NA()</f>
        <v>#N/A</v>
      </c>
      <c r="H67" s="157" t="e">
        <f>NA()</f>
        <v>#N/A</v>
      </c>
      <c r="I67" s="157">
        <f>IF(ISNUMBER('将来負担比率（分子）の構造'!K$53), IF('将来負担比率（分子）の構造'!K$53 &lt; 0, 0, '将来負担比率（分子）の構造'!K$53), NA())</f>
        <v>469</v>
      </c>
      <c r="J67" s="157" t="e">
        <f>NA()</f>
        <v>#N/A</v>
      </c>
      <c r="K67" s="157" t="e">
        <f>NA()</f>
        <v>#N/A</v>
      </c>
      <c r="L67" s="157">
        <f>IF(ISNUMBER('将来負担比率（分子）の構造'!L$53), IF('将来負担比率（分子）の構造'!L$53 &lt; 0, 0, '将来負担比率（分子）の構造'!L$53), NA())</f>
        <v>208</v>
      </c>
      <c r="M67" s="157" t="e">
        <f>NA()</f>
        <v>#N/A</v>
      </c>
      <c r="N67" s="157" t="e">
        <f>NA()</f>
        <v>#N/A</v>
      </c>
      <c r="O67" s="157">
        <f>IF(ISNUMBER('将来負担比率（分子）の構造'!M$53), IF('将来負担比率（分子）の構造'!M$53 &lt; 0, 0, '将来負担比率（分子）の構造'!M$53), NA())</f>
        <v>22</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1496</v>
      </c>
      <c r="C72" s="161">
        <f>基金残高に係る経年分析!G55</f>
        <v>1336</v>
      </c>
      <c r="D72" s="161">
        <f>基金残高に係る経年分析!H55</f>
        <v>1333</v>
      </c>
    </row>
    <row r="73" spans="1:16" x14ac:dyDescent="0.2">
      <c r="A73" s="160" t="s">
        <v>74</v>
      </c>
      <c r="B73" s="161">
        <f>基金残高に係る経年分析!F56</f>
        <v>1</v>
      </c>
      <c r="C73" s="161">
        <f>基金残高に係る経年分析!G56</f>
        <v>18</v>
      </c>
      <c r="D73" s="161">
        <f>基金残高に係る経年分析!H56</f>
        <v>32</v>
      </c>
    </row>
    <row r="74" spans="1:16" x14ac:dyDescent="0.2">
      <c r="A74" s="160" t="s">
        <v>75</v>
      </c>
      <c r="B74" s="161">
        <f>基金残高に係る経年分析!F57</f>
        <v>498</v>
      </c>
      <c r="C74" s="161">
        <f>基金残高に係る経年分析!G57</f>
        <v>885</v>
      </c>
      <c r="D74" s="161">
        <f>基金残高に係る経年分析!H57</f>
        <v>1072</v>
      </c>
    </row>
  </sheetData>
  <sheetProtection algorithmName="SHA-512" hashValue="oP62O8gcdb8QVQOqAzNHp+GNdXR9oWLkgj+oZ6nHOc0i6kD3HaSHnFW7FntUD4CIRTXCnMcMnogZprlc+N2cGQ==" saltValue="ijNOOB16E897I0shs5mrF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2026-09-16T06:13:07Z</cp:lastPrinted>
  <dcterms:created xsi:type="dcterms:W3CDTF">2026-02-23T06:06:01Z</dcterms:created>
  <dcterms:modified xsi:type="dcterms:W3CDTF">2026-09-18T06:58:51Z</dcterms:modified>
  <cp:category/>
</cp:coreProperties>
</file>