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0_課共用\■財政状況資料集（H28決）\07_HP掲載\01回目（H30.03月）\02_公開データ\"/>
    </mc:Choice>
  </mc:AlternateContent>
  <bookViews>
    <workbookView xWindow="0" yWindow="0" windowWidth="28800" windowHeight="121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BW34" i="9"/>
  <c r="BW35" i="9" s="1"/>
  <c r="BW36" i="9" s="1"/>
  <c r="BW37" i="9" s="1"/>
  <c r="BW38" i="9" s="1"/>
  <c r="BW39" i="9" s="1"/>
  <c r="BW40" i="9" s="1"/>
  <c r="BW41" i="9" s="1"/>
  <c r="BW42" i="9" s="1"/>
  <c r="C34" i="9"/>
  <c r="U34" i="9" l="1"/>
  <c r="U35" i="9" s="1"/>
  <c r="U36" i="9" s="1"/>
  <c r="U37"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<sst xmlns="http://schemas.openxmlformats.org/spreadsheetml/2006/main" count="1102" uniqueCount="559">
  <si>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</si>
  <si>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</si>
  <si>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</si>
  <si>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</si>
  <si>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</si>
  <si>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</si>
  <si>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</si>
  <si>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</si>
  <si>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</si>
  <si>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</si>
  <si>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</si>
  <si>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</si>
  <si>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</si>
  <si>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</si>
  <si>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</si>
  <si>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</si>
  <si>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</si>
  <si>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</si>
  <si>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</si>
  <si>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</si>
  <si>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</si>
  <si>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</si>
  <si>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</si>
  <si>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</si>
  <si>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</si>
  <si>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</si>
  <si>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</si>
  <si>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</si>
  <si>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</si>
  <si>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</si>
  <si>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</si>
  <si>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</si>
  <si>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</si>
  <si>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</si>
  <si>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</si>
  <si>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</si>
  <si>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</si>
  <si>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</si>
  <si>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</si>
  <si>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</si>
  <si>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</si>
  <si>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</si>
  <si>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</si>
  <si>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</si>
  <si>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</si>
  <si>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</si>
  <si>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</si>
  <si>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</si>
  <si>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</si>
  <si>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</si>
  <si>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</si>
  <si>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</si>
  <si>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</si>
  <si>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</si>
  <si>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</si>
  <si>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</si>
  <si>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</si>
  <si>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</si>
  <si>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</si>
  <si>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</si>
  <si>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</si>
  <si>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</si>
  <si>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</si>
  <si>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</si>
  <si>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</si>
  <si>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</si>
  <si>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</si>
  <si>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</si>
  <si>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</si>
  <si>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</si>
  <si>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</si>
  <si>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</si>
  <si>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</si>
  <si>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</si>
  <si>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</si>
  <si>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</si>
  <si>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</si>
  <si>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</si>
  <si>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</si>
  <si>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</si>
  <si>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</si>
  <si>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</si>
  <si>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</si>
  <si>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</si>
  <si>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</si>
  <si>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</si>
  <si>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</si>
  <si>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</si>
  <si>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</si>
  <si>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</si>
  <si>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</si>
  <si>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</si>
  <si>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</si>
  <si>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</si>
  <si>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</si>
  <si>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</si>
  <si>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</si>
  <si>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</si>
  <si>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</si>
  <si>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</si>
  <si>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</si>
  <si>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</si>
  <si>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</si>
  <si>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</si>
  <si>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</si>
  <si>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</si>
  <si>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</si>
  <si>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</si>
  <si>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</si>
  <si>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</si>
  <si>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</si>
  <si>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</si>
  <si>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</si>
  <si>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</si>
  <si>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</si>
  <si>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</si>
  <si>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</si>
  <si>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</si>
  <si>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</si>
  <si>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</si>
  <si>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</si>
  <si>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</si>
  <si>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</si>
  <si>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</si>
  <si>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</si>
  <si>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</si>
  <si>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</si>
  <si>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</si>
  <si>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</si>
  <si>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</si>
  <si>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</si>
  <si>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</si>
  <si>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</si>
  <si>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</si>
  <si>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</si>
  <si>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</si>
  <si>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</si>
  <si>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</si>
  <si>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</si>
  <si>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</si>
  <si>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</si>
  <si>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</si>
  <si>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</si>
  <si>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</si>
  <si>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</si>
  <si>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</si>
  <si>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</si>
  <si>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</si>
  <si>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</si>
  <si>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</si>
  <si>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</si>
  <si>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</si>
  <si>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</si>
  <si>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</si>
  <si>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</si>
  <si>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</si>
  <si>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</si>
  <si>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</si>
  <si>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</si>
  <si>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</si>
  <si>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</si>
  <si>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</si>
  <si>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</si>
  <si>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</si>
  <si>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</si>
  <si>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</si>
  <si>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</si>
  <si>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</si>
  <si>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</si>
  <si>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</si>
  <si>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</si>
  <si>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</si>
  <si>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</si>
  <si>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</si>
  <si>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</si>
  <si>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</si>
  <si>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</si>
  <si>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</si>
  <si>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</si>
  <si>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</si>
  <si>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</si>
  <si>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</si>
  <si>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</si>
  <si>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</si>
  <si>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</si>
  <si>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</si>
  <si>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</si>
  <si>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</si>
  <si>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</si>
  <si>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</si>
  <si>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</si>
  <si>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</si>
  <si>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</si>
  <si>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</si>
  <si>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</si>
  <si>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</si>
  <si>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</si>
  <si>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神奈川県松田町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</si>
  <si>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</si>
  <si>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</si>
  <si>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</si>
  <si>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</si>
  <si>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</si>
  <si>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</si>
  <si>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</si>
  <si>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</si>
  <si>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</si>
  <si>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</si>
  <si>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</si>
  <si>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</si>
  <si>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</si>
  <si>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</si>
  <si>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</si>
  <si>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</si>
  <si>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</si>
  <si>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</si>
  <si>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</si>
  <si>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</si>
  <si>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</si>
  <si>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</si>
  <si>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</si>
  <si>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</si>
  <si>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</si>
  <si>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</si>
  <si>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</si>
  <si>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</si>
  <si>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</si>
  <si>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</si>
  <si>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</si>
  <si>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</si>
  <si>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</si>
  <si>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</si>
  <si>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</si>
  <si>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</si>
  <si>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</si>
  <si>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</si>
  <si>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</si>
  <si>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</si>
  <si>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</si>
  <si>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</si>
  <si>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</si>
  <si>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</si>
  <si>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</si>
  <si>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</si>
  <si>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</si>
  <si>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</si>
  <si>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</si>
  <si>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</si>
  <si>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</si>
  <si>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</si>
  <si>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</si>
  <si>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</si>
  <si>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</si>
  <si>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</si>
  <si>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</si>
  <si>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</si>
  <si>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</si>
  <si>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</si>
  <si>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</si>
  <si>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</si>
  <si>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</si>
  <si>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</si>
  <si>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</si>
  <si>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</si>
  <si>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</si>
  <si>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</si>
  <si>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</si>
  <si>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</si>
  <si>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</si>
  <si>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</si>
  <si>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</si>
  <si>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</si>
  <si>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</si>
  <si>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</si>
  <si>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</si>
  <si>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</si>
  <si>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</si>
  <si>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</si>
  <si>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</si>
  <si>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</si>
  <si>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</si>
  <si>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</si>
  <si>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</si>
  <si>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</si>
  <si>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</si>
  <si>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</si>
  <si>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</si>
  <si>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</si>
  <si>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</si>
  <si>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</si>
  <si>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</si>
  <si>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</si>
  <si>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</si>
  <si>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</si>
  <si>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</si>
  <si>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</si>
  <si>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</si>
  <si>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</si>
  <si>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</si>
  <si>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</si>
  <si>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</si>
  <si>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</si>
  <si>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</si>
  <si>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</si>
  <si>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</si>
  <si>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</si>
  <si>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</si>
  <si>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</si>
  <si>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</si>
  <si>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</si>
  <si>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</si>
  <si>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</si>
  <si>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</si>
  <si>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</si>
  <si>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</si>
  <si>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</si>
  <si>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</si>
  <si>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</si>
  <si>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</si>
  <si>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</si>
  <si>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</si>
  <si>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</si>
  <si>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</si>
  <si>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</si>
  <si>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</si>
  <si>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</si>
  <si>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</si>
  <si>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</si>
  <si>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</si>
  <si>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</si>
  <si>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</si>
  <si>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</si>
  <si>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</si>
  <si>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</si>
  <si>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</si>
  <si>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</si>
  <si>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</si>
  <si>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</si>
  <si>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</si>
  <si>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</si>
  <si>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</si>
  <si>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</si>
  <si>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</si>
  <si>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</si>
  <si>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</si>
  <si>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</si>
  <si>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神奈川県松田町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</si>
  <si>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</si>
  <si>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</si>
  <si>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</si>
  <si>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</si>
  <si>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</si>
  <si>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</si>
  <si>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</si>
  <si>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</si>
  <si>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</si>
  <si>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</si>
  <si>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</si>
  <si>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</si>
  <si>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</si>
  <si>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</si>
  <si>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</si>
  <si>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</si>
  <si>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</si>
  <si>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</si>
  <si>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</si>
  <si>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</si>
  <si>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</si>
  <si>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</si>
  <si>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</si>
  <si>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</si>
  <si>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</si>
  <si>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</si>
  <si>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</si>
  <si>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</si>
  <si>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</si>
  <si>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</si>
  <si>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</si>
  <si>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</si>
  <si>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</si>
  <si>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</si>
  <si>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</si>
  <si>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</si>
  <si>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</si>
  <si>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後期高齢者医療特別会計</t>
    <phoneticPr fontId="5"/>
  </si>
  <si>
    <t>上水道事業会計</t>
    <phoneticPr fontId="5"/>
  </si>
  <si>
    <t>法適用企業</t>
    <phoneticPr fontId="5"/>
  </si>
  <si>
    <t>寄簡易水道事業特別会計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</si>
  <si>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</si>
  <si>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</si>
  <si>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</si>
  <si>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</si>
  <si>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</si>
  <si>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</si>
  <si>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</si>
  <si>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</si>
  <si>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</si>
  <si>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</si>
  <si>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</si>
  <si>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</si>
  <si>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</si>
  <si>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</si>
  <si>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</si>
  <si>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</si>
  <si>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</si>
  <si>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</si>
  <si>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</si>
  <si>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</si>
  <si>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</si>
  <si>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</si>
  <si>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</si>
  <si>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</si>
  <si>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</si>
  <si>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</si>
  <si>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</si>
  <si>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</si>
  <si>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</si>
  <si>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</si>
  <si>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</si>
  <si>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</si>
  <si>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</si>
  <si>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</si>
  <si>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</si>
  <si>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</si>
  <si>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</si>
  <si>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</si>
  <si>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</si>
  <si>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</si>
  <si>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</si>
  <si>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</si>
  <si>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</si>
  <si>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</si>
  <si>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</si>
  <si>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</si>
  <si>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</si>
  <si>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</si>
  <si>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</si>
  <si>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</si>
  <si>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</si>
  <si>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</si>
  <si>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</si>
  <si>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</si>
  <si>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</si>
  <si>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</si>
  <si>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</si>
  <si>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</si>
  <si>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</si>
  <si>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</si>
  <si>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</si>
  <si>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</si>
  <si>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</si>
  <si>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</si>
  <si>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</si>
  <si>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</si>
  <si>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</si>
  <si>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</si>
  <si>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</si>
  <si>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</si>
  <si>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</si>
  <si>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</si>
  <si>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</si>
  <si>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</si>
  <si>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</si>
  <si>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</si>
  <si>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</si>
  <si>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</si>
  <si>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</si>
  <si>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</si>
  <si>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</si>
  <si>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</si>
  <si>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</si>
  <si>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</si>
  <si>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</si>
  <si>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</si>
  <si>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</si>
  <si>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</si>
  <si>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</si>
  <si>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</si>
  <si>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</si>
  <si>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</si>
  <si>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</si>
  <si>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</si>
  <si>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</si>
  <si>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</si>
  <si>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</si>
  <si>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</si>
  <si>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</si>
  <si>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</si>
  <si>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</si>
  <si>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</si>
  <si>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</si>
  <si>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</si>
  <si>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</si>
  <si>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</si>
  <si>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</si>
  <si>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</si>
  <si>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</si>
  <si>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</si>
  <si>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</si>
  <si>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</si>
  <si>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</si>
  <si>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</si>
  <si>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</si>
  <si>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</si>
  <si>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</si>
  <si>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</si>
  <si>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</si>
  <si>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</si>
  <si>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</si>
  <si>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</si>
  <si>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</si>
  <si>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</si>
  <si>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</si>
  <si>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</si>
  <si>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</si>
  <si>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</si>
  <si>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</si>
  <si>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</si>
  <si>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</si>
  <si>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</si>
  <si>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</si>
  <si>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</si>
  <si>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</si>
  <si>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</si>
  <si>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</si>
  <si>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0.81</t>
  </si>
  <si>
    <t>▲ 6.23</t>
  </si>
  <si>
    <t>▲ 2.06</t>
  </si>
  <si>
    <t>上水道事業会計</t>
  </si>
  <si>
    <t>一般会計</t>
  </si>
  <si>
    <t>国民健康保険事業特別会計</t>
  </si>
  <si>
    <t>介護保険事業特別会計</t>
  </si>
  <si>
    <t>後期高齢者医療特別会計</t>
  </si>
  <si>
    <t>下水道事業特別会計</t>
  </si>
  <si>
    <t>国民健康保険診療所事業特別会計</t>
  </si>
  <si>
    <t>寄簡易水道事業特別会計</t>
  </si>
  <si>
    <t>その他会計（赤字）</t>
  </si>
  <si>
    <t>その他会計（黒字）</t>
  </si>
  <si>
    <t>-</t>
    <phoneticPr fontId="2"/>
  </si>
  <si>
    <t>南足柄市外五ケ市町組合</t>
    <rPh sb="0" eb="4">
      <t>ミナミアシガラシ</t>
    </rPh>
    <rPh sb="4" eb="5">
      <t>ソト</t>
    </rPh>
    <rPh sb="5" eb="6">
      <t>ゴ</t>
    </rPh>
    <rPh sb="7" eb="8">
      <t>シ</t>
    </rPh>
    <rPh sb="8" eb="9">
      <t>マチ</t>
    </rPh>
    <rPh sb="9" eb="11">
      <t>クミアイ</t>
    </rPh>
    <phoneticPr fontId="2"/>
  </si>
  <si>
    <t>松田町外二ヶ町組合</t>
    <rPh sb="0" eb="3">
      <t>マツダマチ</t>
    </rPh>
    <rPh sb="3" eb="4">
      <t>ソト</t>
    </rPh>
    <rPh sb="4" eb="5">
      <t>ニ</t>
    </rPh>
    <rPh sb="6" eb="7">
      <t>チョウ</t>
    </rPh>
    <rPh sb="7" eb="9">
      <t>クミアイ</t>
    </rPh>
    <phoneticPr fontId="2"/>
  </si>
  <si>
    <t>足柄上衛生組合</t>
    <rPh sb="0" eb="3">
      <t>アシガラカミ</t>
    </rPh>
    <rPh sb="3" eb="5">
      <t>エイセイ</t>
    </rPh>
    <rPh sb="5" eb="7">
      <t>クミアイ</t>
    </rPh>
    <phoneticPr fontId="2"/>
  </si>
  <si>
    <t>足柄東部清掃組合</t>
    <rPh sb="0" eb="2">
      <t>アシガラ</t>
    </rPh>
    <rPh sb="2" eb="4">
      <t>トウブ</t>
    </rPh>
    <rPh sb="4" eb="6">
      <t>セイソウ</t>
    </rPh>
    <rPh sb="6" eb="8">
      <t>クミアイ</t>
    </rPh>
    <phoneticPr fontId="2"/>
  </si>
  <si>
    <t>松田町三ケ町組合</t>
    <rPh sb="0" eb="3">
      <t>マツダマチ</t>
    </rPh>
    <rPh sb="3" eb="4">
      <t>サン</t>
    </rPh>
    <rPh sb="5" eb="6">
      <t>マチ</t>
    </rPh>
    <rPh sb="6" eb="8">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</si>
  <si>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</si>
  <si>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</si>
  <si>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</si>
  <si>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</si>
  <si>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有限会社みやまの里</t>
    <rPh sb="0" eb="4">
      <t>ユウゲンガイシャ</t>
    </rPh>
    <rPh sb="8" eb="9">
      <t>サト</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</si>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</sst>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6"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5"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6"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5" xfId="35" applyNumberFormat="1" applyFont="1" applyFill="1" applyBorder="1" applyAlignment="1">
      <alignment horizontal="right" vertical="center" wrapText="1"/>
    </xf>
    <xf numFmtId="178" fontId="3" fillId="5" borderId="45"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6"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6"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6"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6"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81" xfId="32" applyNumberFormat="1" applyFont="1" applyFill="1" applyBorder="1" applyAlignment="1" applyProtection="1">
      <alignment horizontal="right" vertical="center" shrinkToFit="1"/>
    </xf>
    <xf numFmtId="190" fontId="26" fillId="5" borderId="182" xfId="32" applyNumberFormat="1" applyFont="1" applyFill="1" applyBorder="1" applyAlignment="1" applyProtection="1">
      <alignment horizontal="right" vertical="center" shrinkToFit="1"/>
    </xf>
    <xf numFmtId="190"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72" xfId="32" applyNumberFormat="1" applyFont="1" applyFill="1" applyBorder="1" applyAlignment="1" applyProtection="1">
      <alignment horizontal="right" vertical="center" shrinkToFit="1"/>
    </xf>
    <xf numFmtId="178" fontId="26" fillId="5" borderId="173"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69"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5"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8" fontId="26" fillId="5" borderId="151"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8"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5"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extLst xmlns:c16r2="http://schemas.microsoft.com/office/drawing/2015/06/chart">
            <c:ext xmlns:c16="http://schemas.microsoft.com/office/drawing/2014/chart" uri="{C3380CC4-5D6E-409C-BE32-E72D297353CC}">
              <c16:uniqueId val="{00000000-8E27-451C-A2AB-F1A4F6FE82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33145</c:v>
                </c:pt>
                <c:pt idx="1">
                  <c:v>14098</c:v>
                </c:pt>
                <c:pt idx="2">
                  <c:v>24663</c:v>
                </c:pt>
                <c:pt idx="3">
                  <c:v>36185</c:v>
                </c:pt>
                <c:pt idx="4">
                  <c:v>20774</c:v>
                </c:pt>
              </c:numCache>
            </c:numRef>
          </c:val>
          <c:smooth val="0"/>
          <c:extLst xmlns:c16r2="http://schemas.microsoft.com/office/drawing/2015/06/chart">
            <c:ext xmlns:c16="http://schemas.microsoft.com/office/drawing/2014/chart" uri="{C3380CC4-5D6E-409C-BE32-E72D297353CC}">
              <c16:uniqueId val="{00000001-8E27-451C-A2AB-F1A4F6FE8237}"/>
            </c:ext>
          </c:extLst>
        </c:ser>
        <c:dLbls>
          <c:showLegendKey val="0"/>
          <c:showVal val="0"/>
          <c:showCatName val="0"/>
          <c:showSerName val="0"/>
          <c:showPercent val="0"/>
          <c:showBubbleSize val="0"/>
        </c:dLbls>
        <c:marker val="1"/>
        <c:smooth val="0"/>
        <c:axId val="217649280"/>
        <c:axId val="219387712"/>
      </c:lineChart>
      <c:catAx>
        <c:axId val="217649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387712"/>
        <c:crosses val="autoZero"/>
        <c:auto val="1"/>
        <c:lblAlgn val="ctr"/>
        <c:lblOffset val="100"/>
        <c:tickLblSkip val="1"/>
        <c:tickMarkSkip val="1"/>
        <c:noMultiLvlLbl val="0"/>
      </c:catAx>
      <c:valAx>
        <c:axId val="2193877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649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6.19</c:v>
                </c:pt>
                <c:pt idx="1">
                  <c:v>8.43</c:v>
                </c:pt>
                <c:pt idx="2">
                  <c:v>9.7799999999999994</c:v>
                </c:pt>
                <c:pt idx="3">
                  <c:v>8.2799999999999994</c:v>
                </c:pt>
                <c:pt idx="4">
                  <c:v>6.94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14.29</c:v>
                </c:pt>
                <c:pt idx="1">
                  <c:v>16</c:v>
                </c:pt>
                <c:pt idx="2">
                  <c:v>15.03</c:v>
                </c:pt>
                <c:pt idx="3">
                  <c:v>9.92</c:v>
                </c:pt>
                <c:pt idx="4">
                  <c:v>9.25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6611448"/>
        <c:axId val="360549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0.42</c:v>
                </c:pt>
                <c:pt idx="1">
                  <c:v>3.52</c:v>
                </c:pt>
                <c:pt idx="2">
                  <c:v>-0.81</c:v>
                </c:pt>
                <c:pt idx="3">
                  <c:v>-6.23</c:v>
                </c:pt>
                <c:pt idx="4">
                  <c:v>-2.06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6611448"/>
        <c:axId val="360549432"/>
      </c:lineChart>
      <c:catAx>
        <c:axId val="356611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0549432"/>
        <c:crosses val="autoZero"/>
        <c:auto val="1"/>
        <c:lblAlgn val="ctr"/>
        <c:lblOffset val="100"/>
        <c:tickLblSkip val="1"/>
        <c:tickMarkSkip val="1"/>
        <c:noMultiLvlLbl val="0"/>
      </c:catAx>
      <c:valAx>
        <c:axId val="360549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611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c:v>
                </c:pt>
                <c:pt idx="4">
                  <c:v>#N/A</c:v>
                </c:pt>
                <c:pt idx="5">
                  <c:v>2.94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寄簡易水道事業特別会計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0.16</c:v>
                </c:pt>
                <c:pt idx="2">
                  <c:v>#N/A</c:v>
                </c:pt>
                <c:pt idx="3">
                  <c:v>0.02</c:v>
                </c:pt>
                <c:pt idx="4">
                  <c:v>#N/A</c:v>
                </c:pt>
                <c:pt idx="5">
                  <c:v>0</c:v>
                </c:pt>
                <c:pt idx="6">
                  <c:v>#N/A</c:v>
                </c:pt>
                <c:pt idx="7">
                  <c:v>0.04</c:v>
                </c:pt>
                <c:pt idx="8">
                  <c:v>#N/A</c:v>
                </c:pt>
                <c:pt idx="9">
                  <c:v>0.08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0.23</c:v>
                </c:pt>
                <c:pt idx="2">
                  <c:v>#N/A</c:v>
                </c:pt>
                <c:pt idx="3">
                  <c:v>0.14000000000000001</c:v>
                </c:pt>
                <c:pt idx="4">
                  <c:v>#N/A</c:v>
                </c:pt>
                <c:pt idx="5">
                  <c:v>0.11</c:v>
                </c:pt>
                <c:pt idx="6">
                  <c:v>#N/A</c:v>
                </c:pt>
                <c:pt idx="7">
                  <c:v>0.15</c:v>
                </c:pt>
                <c:pt idx="8">
                  <c:v>#N/A</c:v>
                </c:pt>
                <c:pt idx="9">
                  <c:v>0.22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c:v>
                </c:pt>
                <c:pt idx="2">
                  <c:v>#N/A</c:v>
                </c:pt>
                <c:pt idx="3">
                  <c:v>0.52</c:v>
                </c:pt>
                <c:pt idx="4">
                  <c:v>#N/A</c:v>
                </c:pt>
                <c:pt idx="5">
                  <c:v>0.68</c:v>
                </c:pt>
                <c:pt idx="6">
                  <c:v>#N/A</c:v>
                </c:pt>
                <c:pt idx="7">
                  <c:v>0.25</c:v>
                </c:pt>
                <c:pt idx="8">
                  <c:v>#N/A</c:v>
                </c:pt>
                <c:pt idx="9">
                  <c:v>0.25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0.16</c:v>
                </c:pt>
                <c:pt idx="4">
                  <c:v>#N/A</c:v>
                </c:pt>
                <c:pt idx="5">
                  <c:v>0.15</c:v>
                </c:pt>
                <c:pt idx="6">
                  <c:v>#N/A</c:v>
                </c:pt>
                <c:pt idx="7">
                  <c:v>0.15</c:v>
                </c:pt>
                <c:pt idx="8">
                  <c:v>#N/A</c:v>
                </c:pt>
                <c:pt idx="9">
                  <c:v>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0.87</c:v>
                </c:pt>
                <c:pt idx="2">
                  <c:v>#N/A</c:v>
                </c:pt>
                <c:pt idx="3">
                  <c:v>0.27</c:v>
                </c:pt>
                <c:pt idx="4">
                  <c:v>#N/A</c:v>
                </c:pt>
                <c:pt idx="5">
                  <c:v>1.31</c:v>
                </c:pt>
                <c:pt idx="6">
                  <c:v>#N/A</c:v>
                </c:pt>
                <c:pt idx="7">
                  <c:v>1.9</c:v>
                </c:pt>
                <c:pt idx="8">
                  <c:v>#N/A</c:v>
                </c:pt>
                <c:pt idx="9">
                  <c:v>1.56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0.72</c:v>
                </c:pt>
                <c:pt idx="2">
                  <c:v>#N/A</c:v>
                </c:pt>
                <c:pt idx="3">
                  <c:v>1.55</c:v>
                </c:pt>
                <c:pt idx="4">
                  <c:v>#N/A</c:v>
                </c:pt>
                <c:pt idx="5">
                  <c:v>2.77</c:v>
                </c:pt>
                <c:pt idx="6">
                  <c:v>#N/A</c:v>
                </c:pt>
                <c:pt idx="7">
                  <c:v>1.81</c:v>
                </c:pt>
                <c:pt idx="8">
                  <c:v>#N/A</c:v>
                </c:pt>
                <c:pt idx="9">
                  <c:v>5.56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6.13</c:v>
                </c:pt>
                <c:pt idx="2">
                  <c:v>#N/A</c:v>
                </c:pt>
                <c:pt idx="3">
                  <c:v>8.42</c:v>
                </c:pt>
                <c:pt idx="4">
                  <c:v>#N/A</c:v>
                </c:pt>
                <c:pt idx="5">
                  <c:v>6.83</c:v>
                </c:pt>
                <c:pt idx="6">
                  <c:v>#N/A</c:v>
                </c:pt>
                <c:pt idx="7">
                  <c:v>8.2799999999999994</c:v>
                </c:pt>
                <c:pt idx="8">
                  <c:v>#N/A</c:v>
                </c:pt>
                <c:pt idx="9">
                  <c:v>6.93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10.199999999999999</c:v>
                </c:pt>
                <c:pt idx="2">
                  <c:v>#N/A</c:v>
                </c:pt>
                <c:pt idx="3">
                  <c:v>10.84</c:v>
                </c:pt>
                <c:pt idx="4">
                  <c:v>#N/A</c:v>
                </c:pt>
                <c:pt idx="5">
                  <c:v>11.91</c:v>
                </c:pt>
                <c:pt idx="6">
                  <c:v>#N/A</c:v>
                </c:pt>
                <c:pt idx="7">
                  <c:v>12.85</c:v>
                </c:pt>
                <c:pt idx="8">
                  <c:v>#N/A</c:v>
                </c:pt>
                <c:pt idx="9">
                  <c:v>13.23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64931088"/>
        <c:axId val="361197120"/>
      </c:barChart>
      <c:catAx>
        <c:axId val="36493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197120"/>
        <c:crosses val="autoZero"/>
        <c:auto val="1"/>
        <c:lblAlgn val="ctr"/>
        <c:lblOffset val="100"/>
        <c:tickLblSkip val="1"/>
        <c:tickMarkSkip val="1"/>
        <c:noMultiLvlLbl val="0"/>
      </c:catAx>
      <c:valAx>
        <c:axId val="36119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93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361</c:v>
                </c:pt>
                <c:pt idx="5">
                  <c:v>350</c:v>
                </c:pt>
                <c:pt idx="8">
                  <c:v>364</c:v>
                </c:pt>
                <c:pt idx="11">
                  <c:v>341</c:v>
                </c:pt>
                <c:pt idx="14">
                  <c:v>352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188</c:v>
                </c:pt>
                <c:pt idx="3">
                  <c:v>163</c:v>
                </c:pt>
                <c:pt idx="6">
                  <c:v>164</c:v>
                </c:pt>
                <c:pt idx="9">
                  <c:v>153</c:v>
                </c:pt>
                <c:pt idx="12">
                  <c:v>153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358</c:v>
                </c:pt>
                <c:pt idx="3">
                  <c:v>364</c:v>
                </c:pt>
                <c:pt idx="6">
                  <c:v>351</c:v>
                </c:pt>
                <c:pt idx="9">
                  <c:v>331</c:v>
                </c:pt>
                <c:pt idx="12">
                  <c:v>349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53715984"/>
        <c:axId val="353716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185</c:v>
                </c:pt>
                <c:pt idx="2">
                  <c:v>#N/A</c:v>
                </c:pt>
                <c:pt idx="3">
                  <c:v>#N/A</c:v>
                </c:pt>
                <c:pt idx="4">
                  <c:v>177</c:v>
                </c:pt>
                <c:pt idx="5">
                  <c:v>#N/A</c:v>
                </c:pt>
                <c:pt idx="6">
                  <c:v>#N/A</c:v>
                </c:pt>
                <c:pt idx="7">
                  <c:v>151</c:v>
                </c:pt>
                <c:pt idx="8">
                  <c:v>#N/A</c:v>
                </c:pt>
                <c:pt idx="9">
                  <c:v>#N/A</c:v>
                </c:pt>
                <c:pt idx="10">
                  <c:v>143</c:v>
                </c:pt>
                <c:pt idx="11">
                  <c:v>#N/A</c:v>
                </c:pt>
                <c:pt idx="12">
                  <c:v>#N/A</c:v>
                </c:pt>
                <c:pt idx="13">
                  <c:v>150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53715984"/>
        <c:axId val="353716368"/>
      </c:lineChart>
      <c:catAx>
        <c:axId val="35371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716368"/>
        <c:crosses val="autoZero"/>
        <c:auto val="1"/>
        <c:lblAlgn val="ctr"/>
        <c:lblOffset val="100"/>
        <c:tickLblSkip val="1"/>
        <c:tickMarkSkip val="1"/>
        <c:noMultiLvlLbl val="0"/>
      </c:catAx>
      <c:valAx>
        <c:axId val="35371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71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4163</c:v>
                </c:pt>
                <c:pt idx="5">
                  <c:v>4171</c:v>
                </c:pt>
                <c:pt idx="8">
                  <c:v>4084</c:v>
                </c:pt>
                <c:pt idx="11">
                  <c:v>4093</c:v>
                </c:pt>
                <c:pt idx="14">
                  <c:v>4020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c:v>
                </c:pt>
                <c:pt idx="5">
                  <c:v>19</c:v>
                </c:pt>
                <c:pt idx="8">
                  <c:v>16</c:v>
                </c:pt>
                <c:pt idx="11">
                  <c:v>12</c:v>
                </c:pt>
                <c:pt idx="14">
                  <c:v>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633</c:v>
                </c:pt>
                <c:pt idx="5">
                  <c:v>721</c:v>
                </c:pt>
                <c:pt idx="8">
                  <c:v>715</c:v>
                </c:pt>
                <c:pt idx="11">
                  <c:v>626</c:v>
                </c:pt>
                <c:pt idx="14">
                  <c:v>681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1210</c:v>
                </c:pt>
                <c:pt idx="3">
                  <c:v>1235</c:v>
                </c:pt>
                <c:pt idx="6">
                  <c:v>1172</c:v>
                </c:pt>
                <c:pt idx="9">
                  <c:v>1117</c:v>
                </c:pt>
                <c:pt idx="12">
                  <c:v>1093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1615</c:v>
                </c:pt>
                <c:pt idx="3">
                  <c:v>1486</c:v>
                </c:pt>
                <c:pt idx="6">
                  <c:v>1374</c:v>
                </c:pt>
                <c:pt idx="9">
                  <c:v>1323</c:v>
                </c:pt>
                <c:pt idx="12">
                  <c:v>1312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3916</c:v>
                </c:pt>
                <c:pt idx="3">
                  <c:v>3932</c:v>
                </c:pt>
                <c:pt idx="6">
                  <c:v>3919</c:v>
                </c:pt>
                <c:pt idx="9">
                  <c:v>4029</c:v>
                </c:pt>
                <c:pt idx="12">
                  <c:v>3958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66193136"/>
        <c:axId val="359768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1922</c:v>
                </c:pt>
                <c:pt idx="2">
                  <c:v>#N/A</c:v>
                </c:pt>
                <c:pt idx="3">
                  <c:v>#N/A</c:v>
                </c:pt>
                <c:pt idx="4">
                  <c:v>1741</c:v>
                </c:pt>
                <c:pt idx="5">
                  <c:v>#N/A</c:v>
                </c:pt>
                <c:pt idx="6">
                  <c:v>#N/A</c:v>
                </c:pt>
                <c:pt idx="7">
                  <c:v>1651</c:v>
                </c:pt>
                <c:pt idx="8">
                  <c:v>#N/A</c:v>
                </c:pt>
                <c:pt idx="9">
                  <c:v>#N/A</c:v>
                </c:pt>
                <c:pt idx="10">
                  <c:v>1738</c:v>
                </c:pt>
                <c:pt idx="11">
                  <c:v>#N/A</c:v>
                </c:pt>
                <c:pt idx="12">
                  <c:v>#N/A</c:v>
                </c:pt>
                <c:pt idx="13">
                  <c:v>1655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66193136"/>
        <c:axId val="359768320"/>
      </c:lineChart>
      <c:catAx>
        <c:axId val="36619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9768320"/>
        <c:crosses val="autoZero"/>
        <c:auto val="1"/>
        <c:lblAlgn val="ctr"/>
        <c:lblOffset val="100"/>
        <c:tickLblSkip val="1"/>
        <c:tickMarkSkip val="1"/>
        <c:noMultiLvlLbl val="0"/>
      </c:catAx>
      <c:valAx>
        <c:axId val="35976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19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年度に地方債償還に係る一部事務組合への繰出金がなくなったことや、平成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年度に地方債償還に係る公営企業会計繰出金が減少したこと、また複数年に渡り起債発行を抑制したこと等を受け、直近までは減少傾向にあったが、元利償還金等の増により平成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年度では増加傾向になっている。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公営企業債等繰入見込額、退職手当等負担見込額等の微減に加え、それを上回る地方債現在高の減により、前年度に比べると将来負担比率の分子は減少しているが、平成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年度以降大幅な増減もなく近い値で推移している。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神奈川県松田町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11,318
11,251
37.75
4,356,568
4,094,393
198,564
2,860,542
3,958,068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65.8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神奈川県内の他の市町村と比べて大規模な企業が少ないことから、平成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年度は神奈川県平均を</a:t>
          </a:r>
          <a:r>
            <a:rPr kumimoji="1" lang="en-US" altLang="ja-JP" sz="1300">
              <a:solidFill>
                <a:schemeClr val="dk1"/>
              </a:solidFill>
              <a:effectLst/>
              <a:latin typeface="+mn-lt"/>
              <a:ea typeface="+mn-ea"/>
              <a:cs typeface="+mn-cs"/>
            </a:rPr>
            <a:t>0.26</a:t>
          </a:r>
          <a:r>
            <a:rPr kumimoji="1" lang="ja-JP" altLang="ja-JP" sz="1300">
              <a:solidFill>
                <a:schemeClr val="dk1"/>
              </a:solidFill>
              <a:effectLst/>
              <a:latin typeface="+mn-lt"/>
              <a:ea typeface="+mn-ea"/>
              <a:cs typeface="+mn-cs"/>
            </a:rPr>
            <a:t>ポイント下回っているものの、全国平均と比較すると</a:t>
          </a:r>
          <a:r>
            <a:rPr kumimoji="1" lang="en-US" altLang="ja-JP" sz="1300">
              <a:solidFill>
                <a:schemeClr val="dk1"/>
              </a:solidFill>
              <a:effectLst/>
              <a:latin typeface="+mn-lt"/>
              <a:ea typeface="+mn-ea"/>
              <a:cs typeface="+mn-cs"/>
            </a:rPr>
            <a:t>0.15</a:t>
          </a:r>
          <a:r>
            <a:rPr kumimoji="1" lang="ja-JP" altLang="ja-JP" sz="1300">
              <a:solidFill>
                <a:schemeClr val="dk1"/>
              </a:solidFill>
              <a:effectLst/>
              <a:latin typeface="+mn-lt"/>
              <a:ea typeface="+mn-ea"/>
              <a:cs typeface="+mn-cs"/>
            </a:rPr>
            <a:t>ポイント上回っている。類似団体内でも上位に位置しているが、税収は減少傾向にあることから、町税の現年課税分徴収強化等により歳入の確保に努める。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70455</xdr:rowOff>
    </xdr:from>
    <xdr:to>
      <xdr:col>7</xdr:col>
      <xdr:colOff>152400</xdr:colOff>
      <xdr:row>41</xdr:row>
      <xdr:rowOff>70455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09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a:extLst>
            <a:ext uri="{FF2B5EF4-FFF2-40B4-BE49-F238E27FC236}">
              <a16:creationId xmlns:a16="http://schemas.microsoft.com/office/drawing/2014/main" xmlns="" id="{00000000-0008-0000-0300-000047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70455</xdr:rowOff>
    </xdr:from>
    <xdr:to>
      <xdr:col>6</xdr:col>
      <xdr:colOff>0</xdr:colOff>
      <xdr:row>41</xdr:row>
      <xdr:rowOff>81945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81945</xdr:rowOff>
    </xdr:from>
    <xdr:to>
      <xdr:col>4</xdr:col>
      <xdr:colOff>482600</xdr:colOff>
      <xdr:row>41</xdr:row>
      <xdr:rowOff>81945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11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a:extLst>
            <a:ext uri="{FF2B5EF4-FFF2-40B4-BE49-F238E27FC236}">
              <a16:creationId xmlns:a16="http://schemas.microsoft.com/office/drawing/2014/main" xmlns="" id="{00000000-0008-0000-0300-00004C000000}"/>
            </a:ext>
          </a:extLst>
        </xdr:cNvPr>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81945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a:extLst>
            <a:ext uri="{FF2B5EF4-FFF2-40B4-BE49-F238E27FC236}">
              <a16:creationId xmlns:a16="http://schemas.microsoft.com/office/drawing/2014/main" xmlns="" id="{00000000-0008-0000-0300-00004F000000}"/>
            </a:ext>
          </a:extLst>
        </xdr:cNvPr>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a:extLst>
            <a:ext uri="{FF2B5EF4-FFF2-40B4-BE49-F238E27FC236}">
              <a16:creationId xmlns:a16="http://schemas.microsoft.com/office/drawing/2014/main" xmlns="" id="{00000000-0008-0000-0300-000051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19655</xdr:rowOff>
    </xdr:from>
    <xdr:to>
      <xdr:col>7</xdr:col>
      <xdr:colOff>203200</xdr:colOff>
      <xdr:row>41</xdr:row>
      <xdr:rowOff>121255</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4902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36182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19655</xdr:rowOff>
    </xdr:from>
    <xdr:to>
      <xdr:col>6</xdr:col>
      <xdr:colOff>50800</xdr:colOff>
      <xdr:row>41</xdr:row>
      <xdr:rowOff>121255</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4064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131432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31145</xdr:rowOff>
    </xdr:from>
    <xdr:to>
      <xdr:col>4</xdr:col>
      <xdr:colOff>533400</xdr:colOff>
      <xdr:row>41</xdr:row>
      <xdr:rowOff>132745</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3175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142922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31145</xdr:rowOff>
    </xdr:from>
    <xdr:to>
      <xdr:col>3</xdr:col>
      <xdr:colOff>330200</xdr:colOff>
      <xdr:row>41</xdr:row>
      <xdr:rowOff>132745</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2286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142922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6" name="円/楕円 95">
          <a:extLst>
            <a:ext uri="{FF2B5EF4-FFF2-40B4-BE49-F238E27FC236}">
              <a16:creationId xmlns:a16="http://schemas.microsoft.com/office/drawing/2014/main" xmlns="" id="{00000000-0008-0000-0300-000060000000}"/>
            </a:ext>
          </a:extLst>
        </xdr:cNvPr>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年度まで改善傾向にあったものが、人件費の増や他会計操出金の増により平成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年度と２年続いて悪化傾向にあった。</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年度は経費削減に努めたため再び改善傾向になったが、類似団体内での順位は低位のままのため、引き続き改善に努める。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102108</xdr:rowOff>
    </xdr:from>
    <xdr:to>
      <xdr:col>7</xdr:col>
      <xdr:colOff>152400</xdr:colOff>
      <xdr:row>64</xdr:row>
      <xdr:rowOff>140716</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10749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a:extLst>
            <a:ext uri="{FF2B5EF4-FFF2-40B4-BE49-F238E27FC236}">
              <a16:creationId xmlns:a16="http://schemas.microsoft.com/office/drawing/2014/main" xmlns="" id="{00000000-0008-0000-0300-000084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44196</xdr:rowOff>
    </xdr:from>
    <xdr:to>
      <xdr:col>6</xdr:col>
      <xdr:colOff>0</xdr:colOff>
      <xdr:row>64</xdr:row>
      <xdr:rowOff>140716</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10169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128778</xdr:rowOff>
    </xdr:from>
    <xdr:to>
      <xdr:col>4</xdr:col>
      <xdr:colOff>482600</xdr:colOff>
      <xdr:row>64</xdr:row>
      <xdr:rowOff>44196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93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a:extLst>
            <a:ext uri="{FF2B5EF4-FFF2-40B4-BE49-F238E27FC236}">
              <a16:creationId xmlns:a16="http://schemas.microsoft.com/office/drawing/2014/main" xmlns="" id="{00000000-0008-0000-0300-000089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128778</xdr:rowOff>
    </xdr:from>
    <xdr:to>
      <xdr:col>3</xdr:col>
      <xdr:colOff>279400</xdr:colOff>
      <xdr:row>64</xdr:row>
      <xdr:rowOff>24892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09301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a:extLst>
            <a:ext uri="{FF2B5EF4-FFF2-40B4-BE49-F238E27FC236}">
              <a16:creationId xmlns:a16="http://schemas.microsoft.com/office/drawing/2014/main" xmlns="" id="{00000000-0008-0000-0300-00008C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51308</xdr:rowOff>
    </xdr:from>
    <xdr:to>
      <xdr:col>7</xdr:col>
      <xdr:colOff>203200</xdr:colOff>
      <xdr:row>64</xdr:row>
      <xdr:rowOff>152908</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23385</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89916</xdr:rowOff>
    </xdr:from>
    <xdr:to>
      <xdr:col>6</xdr:col>
      <xdr:colOff>50800</xdr:colOff>
      <xdr:row>65</xdr:row>
      <xdr:rowOff>20066</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064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4843</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77978</xdr:rowOff>
    </xdr:from>
    <xdr:to>
      <xdr:col>3</xdr:col>
      <xdr:colOff>330200</xdr:colOff>
      <xdr:row>64</xdr:row>
      <xdr:rowOff>8128</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164355</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145542</xdr:rowOff>
    </xdr:from>
    <xdr:to>
      <xdr:col>2</xdr:col>
      <xdr:colOff>127000</xdr:colOff>
      <xdr:row>64</xdr:row>
      <xdr:rowOff>75692</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60469</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[148,694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平成２５年度を境に物件費等の額は上昇傾向にあるが、近年の上昇の主な要因は、国庫補助を伴う地方創生事業の推進や、寄附金を伴うふるさと納税事業の拡大による委託料の増である。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地方創生事業については実施期間が定まっており、今後永続的に上昇するものではないが、その他の要因も含め傾向に注視していく。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168433</xdr:rowOff>
    </xdr:from>
    <xdr:to>
      <xdr:col>7</xdr:col>
      <xdr:colOff>152400</xdr:colOff>
      <xdr:row>82</xdr:row>
      <xdr:rowOff>57197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055883"/>
          <a:ext cx="838200" cy="6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a:extLst>
            <a:ext uri="{FF2B5EF4-FFF2-40B4-BE49-F238E27FC236}">
              <a16:creationId xmlns:a16="http://schemas.microsoft.com/office/drawing/2014/main" xmlns="" id="{00000000-0008-0000-0300-0000C1000000}"/>
            </a:ext>
          </a:extLst>
        </xdr:cNvPr>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123610</xdr:rowOff>
    </xdr:from>
    <xdr:to>
      <xdr:col>6</xdr:col>
      <xdr:colOff>0</xdr:colOff>
      <xdr:row>81</xdr:row>
      <xdr:rowOff>168433</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011060"/>
          <a:ext cx="889000" cy="4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a:extLst>
            <a:ext uri="{FF2B5EF4-FFF2-40B4-BE49-F238E27FC236}">
              <a16:creationId xmlns:a16="http://schemas.microsoft.com/office/drawing/2014/main" xmlns="" id="{00000000-0008-0000-0300-0000C3000000}"/>
            </a:ext>
          </a:extLst>
        </xdr:cNvPr>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103529</xdr:rowOff>
    </xdr:from>
    <xdr:to>
      <xdr:col>4</xdr:col>
      <xdr:colOff>482600</xdr:colOff>
      <xdr:row>81</xdr:row>
      <xdr:rowOff>123610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3990979"/>
          <a:ext cx="889000" cy="2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103529</xdr:rowOff>
    </xdr:from>
    <xdr:to>
      <xdr:col>3</xdr:col>
      <xdr:colOff>279400</xdr:colOff>
      <xdr:row>81</xdr:row>
      <xdr:rowOff>118982</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1447800" y="13990979"/>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a:extLst>
            <a:ext uri="{FF2B5EF4-FFF2-40B4-BE49-F238E27FC236}">
              <a16:creationId xmlns:a16="http://schemas.microsoft.com/office/drawing/2014/main" xmlns="" id="{00000000-0008-0000-0300-0000C9000000}"/>
            </a:ext>
          </a:extLst>
        </xdr:cNvPr>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a:extLst>
            <a:ext uri="{FF2B5EF4-FFF2-40B4-BE49-F238E27FC236}">
              <a16:creationId xmlns:a16="http://schemas.microsoft.com/office/drawing/2014/main" xmlns="" id="{00000000-0008-0000-0300-0000CB000000}"/>
            </a:ext>
          </a:extLst>
        </xdr:cNvPr>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6397</xdr:rowOff>
    </xdr:from>
    <xdr:to>
      <xdr:col>7</xdr:col>
      <xdr:colOff>203200</xdr:colOff>
      <xdr:row>82</xdr:row>
      <xdr:rowOff>107997</xdr:rowOff>
    </xdr:to>
    <xdr:sp macro="" textlink="">
      <xdr:nvSpPr>
        <xdr:cNvPr id="210" name="円/楕円 209">
          <a:extLst>
            <a:ext uri="{FF2B5EF4-FFF2-40B4-BE49-F238E27FC236}">
              <a16:creationId xmlns:a16="http://schemas.microsoft.com/office/drawing/2014/main" xmlns="" id="{00000000-0008-0000-0300-0000D2000000}"/>
            </a:ext>
          </a:extLst>
        </xdr:cNvPr>
        <xdr:cNvSpPr/>
      </xdr:nvSpPr>
      <xdr:spPr>
        <a:xfrm>
          <a:off x="4902200" y="140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22924</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391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148,694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117633</xdr:rowOff>
    </xdr:from>
    <xdr:to>
      <xdr:col>6</xdr:col>
      <xdr:colOff>50800</xdr:colOff>
      <xdr:row>82</xdr:row>
      <xdr:rowOff>47783</xdr:rowOff>
    </xdr:to>
    <xdr:sp macro="" textlink="">
      <xdr:nvSpPr>
        <xdr:cNvPr id="212" name="円/楕円 211">
          <a:extLst>
            <a:ext uri="{FF2B5EF4-FFF2-40B4-BE49-F238E27FC236}">
              <a16:creationId xmlns:a16="http://schemas.microsoft.com/office/drawing/2014/main" xmlns="" id="{00000000-0008-0000-0300-0000D4000000}"/>
            </a:ext>
          </a:extLst>
        </xdr:cNvPr>
        <xdr:cNvSpPr/>
      </xdr:nvSpPr>
      <xdr:spPr>
        <a:xfrm>
          <a:off x="4064000" y="140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57960</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773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136,217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72810</xdr:rowOff>
    </xdr:from>
    <xdr:to>
      <xdr:col>4</xdr:col>
      <xdr:colOff>533400</xdr:colOff>
      <xdr:row>82</xdr:row>
      <xdr:rowOff>2960</xdr:rowOff>
    </xdr:to>
    <xdr:sp macro="" textlink="">
      <xdr:nvSpPr>
        <xdr:cNvPr id="214" name="円/楕円 213">
          <a:extLst>
            <a:ext uri="{FF2B5EF4-FFF2-40B4-BE49-F238E27FC236}">
              <a16:creationId xmlns:a16="http://schemas.microsoft.com/office/drawing/2014/main" xmlns="" id="{00000000-0008-0000-0300-0000D6000000}"/>
            </a:ext>
          </a:extLst>
        </xdr:cNvPr>
        <xdr:cNvSpPr/>
      </xdr:nvSpPr>
      <xdr:spPr>
        <a:xfrm>
          <a:off x="3175000" y="139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13137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7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126,929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52729</xdr:rowOff>
    </xdr:from>
    <xdr:to>
      <xdr:col>3</xdr:col>
      <xdr:colOff>330200</xdr:colOff>
      <xdr:row>81</xdr:row>
      <xdr:rowOff>154329</xdr:rowOff>
    </xdr:to>
    <xdr:sp macro="" textlink="">
      <xdr:nvSpPr>
        <xdr:cNvPr id="216" name="円/楕円 215">
          <a:extLst>
            <a:ext uri="{FF2B5EF4-FFF2-40B4-BE49-F238E27FC236}">
              <a16:creationId xmlns:a16="http://schemas.microsoft.com/office/drawing/2014/main" xmlns="" id="{00000000-0008-0000-0300-0000D8000000}"/>
            </a:ext>
          </a:extLst>
        </xdr:cNvPr>
        <xdr:cNvSpPr/>
      </xdr:nvSpPr>
      <xdr:spPr>
        <a:xfrm>
          <a:off x="2286000" y="139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164506</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7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122,768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68182</xdr:rowOff>
    </xdr:from>
    <xdr:to>
      <xdr:col>2</xdr:col>
      <xdr:colOff>127000</xdr:colOff>
      <xdr:row>81</xdr:row>
      <xdr:rowOff>169782</xdr:rowOff>
    </xdr:to>
    <xdr:sp macro="" textlink="">
      <xdr:nvSpPr>
        <xdr:cNvPr id="218" name="円/楕円 217">
          <a:extLst>
            <a:ext uri="{FF2B5EF4-FFF2-40B4-BE49-F238E27FC236}">
              <a16:creationId xmlns:a16="http://schemas.microsoft.com/office/drawing/2014/main" xmlns="" id="{00000000-0008-0000-0300-0000DA000000}"/>
            </a:ext>
          </a:extLst>
        </xdr:cNvPr>
        <xdr:cNvSpPr/>
      </xdr:nvSpPr>
      <xdr:spPr>
        <a:xfrm>
          <a:off x="1397000" y="1395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8509</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72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年度は東日本大震災復興への財源対応措置として国家公務員の人件費が削減されたため、ラスパイレス指数は上昇した。それ以外の年度では例年ほぼ同水準であるが、平成</a:t>
          </a:r>
          <a:r>
            <a:rPr kumimoji="1" lang="en-US" altLang="ja-JP" sz="1300">
              <a:latin typeface="ＭＳ Ｐゴシック"/>
            </a:rPr>
            <a:t>27</a:t>
          </a:r>
          <a:r>
            <a:rPr kumimoji="1" lang="ja-JP" altLang="en-US" sz="1300">
              <a:latin typeface="ＭＳ Ｐゴシック"/>
            </a:rPr>
            <a:t>年度は採用・退職職員に係る変動や地域手当の再導入などにより増加したが、平成</a:t>
          </a:r>
          <a:r>
            <a:rPr kumimoji="1" lang="en-US" altLang="ja-JP" sz="1300">
              <a:latin typeface="ＭＳ Ｐゴシック"/>
            </a:rPr>
            <a:t>28</a:t>
          </a:r>
          <a:r>
            <a:rPr kumimoji="1" lang="ja-JP" altLang="en-US" sz="1300">
              <a:latin typeface="ＭＳ Ｐゴシック"/>
            </a:rPr>
            <a:t>年度は退職職員等により減少している。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a16="http://schemas.microsoft.com/office/drawing/2014/main" xmlns=""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a:extLst>
            <a:ext uri="{FF2B5EF4-FFF2-40B4-BE49-F238E27FC236}">
              <a16:creationId xmlns:a16="http://schemas.microsoft.com/office/drawing/2014/main" xmlns="" id="{00000000-0008-0000-0300-0000F9000000}"/>
            </a:ext>
          </a:extLst>
        </xdr:cNvPr>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a:extLst>
            <a:ext uri="{FF2B5EF4-FFF2-40B4-BE49-F238E27FC236}">
              <a16:creationId xmlns:a16="http://schemas.microsoft.com/office/drawing/2014/main" xmlns="" id="{00000000-0008-0000-0300-0000FB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69427</xdr:rowOff>
    </xdr:from>
    <xdr:to>
      <xdr:col>24</xdr:col>
      <xdr:colOff>558800</xdr:colOff>
      <xdr:row>86</xdr:row>
      <xdr:rowOff>101600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6179800" y="148141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a:extLst>
            <a:ext uri="{FF2B5EF4-FFF2-40B4-BE49-F238E27FC236}">
              <a16:creationId xmlns:a16="http://schemas.microsoft.com/office/drawing/2014/main" xmlns="" id="{00000000-0008-0000-0300-0000FE000000}"/>
            </a:ext>
          </a:extLst>
        </xdr:cNvPr>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a:extLst>
            <a:ext uri="{FF2B5EF4-FFF2-40B4-BE49-F238E27FC236}">
              <a16:creationId xmlns:a16="http://schemas.microsoft.com/office/drawing/2014/main" xmlns="" id="{00000000-0008-0000-0300-0000FF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96096</xdr:rowOff>
    </xdr:from>
    <xdr:to>
      <xdr:col>23</xdr:col>
      <xdr:colOff>406400</xdr:colOff>
      <xdr:row>86</xdr:row>
      <xdr:rowOff>101600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5290800" y="1466934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a:extLst>
            <a:ext uri="{FF2B5EF4-FFF2-40B4-BE49-F238E27FC236}">
              <a16:creationId xmlns:a16="http://schemas.microsoft.com/office/drawing/2014/main" xmlns="" id="{00000000-0008-0000-0300-000001010000}"/>
            </a:ext>
          </a:extLst>
        </xdr:cNvPr>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85</xdr:row>
      <xdr:rowOff>96096</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4401800" y="146050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a:extLst>
            <a:ext uri="{FF2B5EF4-FFF2-40B4-BE49-F238E27FC236}">
              <a16:creationId xmlns:a16="http://schemas.microsoft.com/office/drawing/2014/main" xmlns="" id="{00000000-0008-0000-0300-000004010000}"/>
            </a:ext>
          </a:extLst>
        </xdr:cNvPr>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89</xdr:row>
      <xdr:rowOff>110066</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3512800" y="14605000"/>
          <a:ext cx="889000" cy="76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a:extLst>
            <a:ext uri="{FF2B5EF4-FFF2-40B4-BE49-F238E27FC236}">
              <a16:creationId xmlns:a16="http://schemas.microsoft.com/office/drawing/2014/main" xmlns="" id="{00000000-0008-0000-0300-000007010000}"/>
            </a:ext>
          </a:extLst>
        </xdr:cNvPr>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a:extLst>
            <a:ext uri="{FF2B5EF4-FFF2-40B4-BE49-F238E27FC236}">
              <a16:creationId xmlns:a16="http://schemas.microsoft.com/office/drawing/2014/main" xmlns="" id="{00000000-0008-0000-0300-000009010000}"/>
            </a:ext>
          </a:extLst>
        </xdr:cNvPr>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2" name="円/楕円 271">
          <a:extLst>
            <a:ext uri="{FF2B5EF4-FFF2-40B4-BE49-F238E27FC236}">
              <a16:creationId xmlns:a16="http://schemas.microsoft.com/office/drawing/2014/main" xmlns="" id="{00000000-0008-0000-0300-000010010000}"/>
            </a:ext>
          </a:extLst>
        </xdr:cNvPr>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162154</xdr:rowOff>
    </xdr:from>
    <xdr:ext cx="762000" cy="259045"/>
    <xdr:sp macro="" textlink="">
      <xdr:nvSpPr>
        <xdr:cNvPr id="273" name="給与水準   （国との比較）該当値テキスト">
          <a:extLst>
            <a:ext uri="{FF2B5EF4-FFF2-40B4-BE49-F238E27FC236}">
              <a16:creationId xmlns:a16="http://schemas.microsoft.com/office/drawing/2014/main" xmlns="" id="{00000000-0008-0000-0300-000011010000}"/>
            </a:ext>
          </a:extLst>
        </xdr:cNvPr>
        <xdr:cNvSpPr txBox="1"/>
      </xdr:nvSpPr>
      <xdr:spPr>
        <a:xfrm>
          <a:off x="17106900" y="1473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4" name="円/楕円 273">
          <a:extLst>
            <a:ext uri="{FF2B5EF4-FFF2-40B4-BE49-F238E27FC236}">
              <a16:creationId xmlns:a16="http://schemas.microsoft.com/office/drawing/2014/main" xmlns="" id="{00000000-0008-0000-0300-000012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45296</xdr:rowOff>
    </xdr:from>
    <xdr:to>
      <xdr:col>22</xdr:col>
      <xdr:colOff>254000</xdr:colOff>
      <xdr:row>85</xdr:row>
      <xdr:rowOff>146896</xdr:rowOff>
    </xdr:to>
    <xdr:sp macro="" textlink="">
      <xdr:nvSpPr>
        <xdr:cNvPr id="276" name="円/楕円 275">
          <a:extLst>
            <a:ext uri="{FF2B5EF4-FFF2-40B4-BE49-F238E27FC236}">
              <a16:creationId xmlns:a16="http://schemas.microsoft.com/office/drawing/2014/main" xmlns="" id="{00000000-0008-0000-0300-000014010000}"/>
            </a:ext>
          </a:extLst>
        </xdr:cNvPr>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78" name="円/楕円 277">
          <a:extLst>
            <a:ext uri="{FF2B5EF4-FFF2-40B4-BE49-F238E27FC236}">
              <a16:creationId xmlns:a16="http://schemas.microsoft.com/office/drawing/2014/main" xmlns="" id="{00000000-0008-0000-0300-000016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92727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80" name="円/楕円 279">
          <a:extLst>
            <a:ext uri="{FF2B5EF4-FFF2-40B4-BE49-F238E27FC236}">
              <a16:creationId xmlns:a16="http://schemas.microsoft.com/office/drawing/2014/main" xmlns="" id="{00000000-0008-0000-0300-000018010000}"/>
            </a:ext>
          </a:extLst>
        </xdr:cNvPr>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全国平均を上回っているが、退職者と採用者のバランスを考慮する等、定員の適正化を図り、職員数の管理を行っている。ただし、人口減少傾向が続いているため、ここ</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年は増加となっている。人口減少に歯止めが掛からなければ、今後も数値に影響があると予想される。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a:extLst>
            <a:ext uri="{FF2B5EF4-FFF2-40B4-BE49-F238E27FC236}">
              <a16:creationId xmlns:a16="http://schemas.microsoft.com/office/drawing/2014/main" xmlns=""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a:extLst>
            <a:ext uri="{FF2B5EF4-FFF2-40B4-BE49-F238E27FC236}">
              <a16:creationId xmlns:a16="http://schemas.microsoft.com/office/drawing/2014/main" xmlns="" id="{00000000-0008-0000-0300-000035010000}"/>
            </a:ext>
          </a:extLst>
        </xdr:cNvPr>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a:extLst>
            <a:ext uri="{FF2B5EF4-FFF2-40B4-BE49-F238E27FC236}">
              <a16:creationId xmlns:a16="http://schemas.microsoft.com/office/drawing/2014/main" xmlns="" id="{00000000-0008-0000-0300-000037010000}"/>
            </a:ext>
          </a:extLst>
        </xdr:cNvPr>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38303</xdr:rowOff>
    </xdr:from>
    <xdr:to>
      <xdr:col>24</xdr:col>
      <xdr:colOff>558800</xdr:colOff>
      <xdr:row>61</xdr:row>
      <xdr:rowOff>56159</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179800" y="10496753"/>
          <a:ext cx="8382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a:extLst>
            <a:ext uri="{FF2B5EF4-FFF2-40B4-BE49-F238E27FC236}">
              <a16:creationId xmlns:a16="http://schemas.microsoft.com/office/drawing/2014/main" xmlns="" id="{00000000-0008-0000-0300-00003A010000}"/>
            </a:ext>
          </a:extLst>
        </xdr:cNvPr>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a:extLst>
            <a:ext uri="{FF2B5EF4-FFF2-40B4-BE49-F238E27FC236}">
              <a16:creationId xmlns:a16="http://schemas.microsoft.com/office/drawing/2014/main" xmlns="" id="{00000000-0008-0000-0300-00003B010000}"/>
            </a:ext>
          </a:extLst>
        </xdr:cNvPr>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27204</xdr:rowOff>
    </xdr:from>
    <xdr:to>
      <xdr:col>23</xdr:col>
      <xdr:colOff>406400</xdr:colOff>
      <xdr:row>61</xdr:row>
      <xdr:rowOff>38303</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5290800" y="10485654"/>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a:extLst>
            <a:ext uri="{FF2B5EF4-FFF2-40B4-BE49-F238E27FC236}">
              <a16:creationId xmlns:a16="http://schemas.microsoft.com/office/drawing/2014/main" xmlns="" id="{00000000-0008-0000-0300-00003D010000}"/>
            </a:ext>
          </a:extLst>
        </xdr:cNvPr>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6452</xdr:rowOff>
    </xdr:from>
    <xdr:to>
      <xdr:col>22</xdr:col>
      <xdr:colOff>203200</xdr:colOff>
      <xdr:row>61</xdr:row>
      <xdr:rowOff>27204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4401800" y="10464902"/>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a:extLst>
            <a:ext uri="{FF2B5EF4-FFF2-40B4-BE49-F238E27FC236}">
              <a16:creationId xmlns:a16="http://schemas.microsoft.com/office/drawing/2014/main" xmlns="" id="{00000000-0008-0000-0300-000040010000}"/>
            </a:ext>
          </a:extLst>
        </xdr:cNvPr>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170180</xdr:rowOff>
    </xdr:from>
    <xdr:to>
      <xdr:col>21</xdr:col>
      <xdr:colOff>0</xdr:colOff>
      <xdr:row>61</xdr:row>
      <xdr:rowOff>6452</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3512800" y="10457180"/>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a:extLst>
            <a:ext uri="{FF2B5EF4-FFF2-40B4-BE49-F238E27FC236}">
              <a16:creationId xmlns:a16="http://schemas.microsoft.com/office/drawing/2014/main" xmlns="" id="{00000000-0008-0000-0300-000043010000}"/>
            </a:ext>
          </a:extLst>
        </xdr:cNvPr>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a:extLst>
            <a:ext uri="{FF2B5EF4-FFF2-40B4-BE49-F238E27FC236}">
              <a16:creationId xmlns:a16="http://schemas.microsoft.com/office/drawing/2014/main" xmlns="" id="{00000000-0008-0000-0300-000045010000}"/>
            </a:ext>
          </a:extLst>
        </xdr:cNvPr>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5359</xdr:rowOff>
    </xdr:from>
    <xdr:to>
      <xdr:col>24</xdr:col>
      <xdr:colOff>609600</xdr:colOff>
      <xdr:row>61</xdr:row>
      <xdr:rowOff>106959</xdr:rowOff>
    </xdr:to>
    <xdr:sp macro="" textlink="">
      <xdr:nvSpPr>
        <xdr:cNvPr id="332" name="円/楕円 331">
          <a:extLst>
            <a:ext uri="{FF2B5EF4-FFF2-40B4-BE49-F238E27FC236}">
              <a16:creationId xmlns:a16="http://schemas.microsoft.com/office/drawing/2014/main" xmlns="" id="{00000000-0008-0000-0300-00004C010000}"/>
            </a:ext>
          </a:extLst>
        </xdr:cNvPr>
        <xdr:cNvSpPr/>
      </xdr:nvSpPr>
      <xdr:spPr>
        <a:xfrm>
          <a:off x="16967200" y="104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21886</xdr:rowOff>
    </xdr:from>
    <xdr:ext cx="762000" cy="259045"/>
    <xdr:sp macro="" textlink="">
      <xdr:nvSpPr>
        <xdr:cNvPr id="333" name="定員管理の状況該当値テキスト">
          <a:extLst>
            <a:ext uri="{FF2B5EF4-FFF2-40B4-BE49-F238E27FC236}">
              <a16:creationId xmlns:a16="http://schemas.microsoft.com/office/drawing/2014/main" xmlns="" id="{00000000-0008-0000-0300-00004D010000}"/>
            </a:ext>
          </a:extLst>
        </xdr:cNvPr>
        <xdr:cNvSpPr txBox="1"/>
      </xdr:nvSpPr>
      <xdr:spPr>
        <a:xfrm>
          <a:off x="17106900" y="1030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158953</xdr:rowOff>
    </xdr:from>
    <xdr:to>
      <xdr:col>23</xdr:col>
      <xdr:colOff>457200</xdr:colOff>
      <xdr:row>61</xdr:row>
      <xdr:rowOff>89103</xdr:rowOff>
    </xdr:to>
    <xdr:sp macro="" textlink="">
      <xdr:nvSpPr>
        <xdr:cNvPr id="334" name="円/楕円 333">
          <a:extLst>
            <a:ext uri="{FF2B5EF4-FFF2-40B4-BE49-F238E27FC236}">
              <a16:creationId xmlns:a16="http://schemas.microsoft.com/office/drawing/2014/main" xmlns="" id="{00000000-0008-0000-0300-00004E010000}"/>
            </a:ext>
          </a:extLst>
        </xdr:cNvPr>
        <xdr:cNvSpPr/>
      </xdr:nvSpPr>
      <xdr:spPr>
        <a:xfrm>
          <a:off x="16129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99280</xdr:rowOff>
    </xdr:from>
    <xdr:ext cx="7366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798800" y="1021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147854</xdr:rowOff>
    </xdr:from>
    <xdr:to>
      <xdr:col>22</xdr:col>
      <xdr:colOff>254000</xdr:colOff>
      <xdr:row>61</xdr:row>
      <xdr:rowOff>78004</xdr:rowOff>
    </xdr:to>
    <xdr:sp macro="" textlink="">
      <xdr:nvSpPr>
        <xdr:cNvPr id="336" name="円/楕円 335">
          <a:extLst>
            <a:ext uri="{FF2B5EF4-FFF2-40B4-BE49-F238E27FC236}">
              <a16:creationId xmlns:a16="http://schemas.microsoft.com/office/drawing/2014/main" xmlns="" id="{00000000-0008-0000-0300-000050010000}"/>
            </a:ext>
          </a:extLst>
        </xdr:cNvPr>
        <xdr:cNvSpPr/>
      </xdr:nvSpPr>
      <xdr:spPr>
        <a:xfrm>
          <a:off x="15240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88181</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909800" y="1020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127102</xdr:rowOff>
    </xdr:from>
    <xdr:to>
      <xdr:col>21</xdr:col>
      <xdr:colOff>50800</xdr:colOff>
      <xdr:row>61</xdr:row>
      <xdr:rowOff>57252</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4351000" y="104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67429</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020800" y="10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119380</xdr:rowOff>
    </xdr:from>
    <xdr:to>
      <xdr:col>19</xdr:col>
      <xdr:colOff>533400</xdr:colOff>
      <xdr:row>61</xdr:row>
      <xdr:rowOff>49530</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3462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59707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年度から継続して比率は減少傾向にあり、平成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標準税収入額や臨時財政対策債発行可能額の減により値が減少している。ただし、今後、地方創生事業による整備や、公共施設の老朽化に伴う建替え等を行うことにより公債費の伸びが予想されるため、事業計画を基に経費の抑制に努め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xmlns=""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a:extLst>
            <a:ext uri="{FF2B5EF4-FFF2-40B4-BE49-F238E27FC236}">
              <a16:creationId xmlns:a16="http://schemas.microsoft.com/office/drawing/2014/main" xmlns="" id="{00000000-0008-0000-0300-000071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a:extLst>
            <a:ext uri="{FF2B5EF4-FFF2-40B4-BE49-F238E27FC236}">
              <a16:creationId xmlns:a16="http://schemas.microsoft.com/office/drawing/2014/main" xmlns="" id="{00000000-0008-0000-0300-00007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144018</xdr:rowOff>
    </xdr:from>
    <xdr:to>
      <xdr:col>24</xdr:col>
      <xdr:colOff>558800</xdr:colOff>
      <xdr:row>40</xdr:row>
      <xdr:rowOff>1524</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flipV="1">
          <a:off x="16179800" y="68305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a:extLst>
            <a:ext uri="{FF2B5EF4-FFF2-40B4-BE49-F238E27FC236}">
              <a16:creationId xmlns:a16="http://schemas.microsoft.com/office/drawing/2014/main" xmlns="" id="{00000000-0008-0000-0300-000076010000}"/>
            </a:ext>
          </a:extLst>
        </xdr:cNvPr>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a:extLst>
            <a:ext uri="{FF2B5EF4-FFF2-40B4-BE49-F238E27FC236}">
              <a16:creationId xmlns:a16="http://schemas.microsoft.com/office/drawing/2014/main" xmlns="" id="{00000000-0008-0000-0300-000077010000}"/>
            </a:ext>
          </a:extLst>
        </xdr:cNvPr>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1524</xdr:rowOff>
    </xdr:from>
    <xdr:to>
      <xdr:col>23</xdr:col>
      <xdr:colOff>406400</xdr:colOff>
      <xdr:row>40</xdr:row>
      <xdr:rowOff>59436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5290800" y="68595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a:extLst>
            <a:ext uri="{FF2B5EF4-FFF2-40B4-BE49-F238E27FC236}">
              <a16:creationId xmlns:a16="http://schemas.microsoft.com/office/drawing/2014/main" xmlns="" id="{00000000-0008-0000-0300-000079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59436</xdr:rowOff>
    </xdr:from>
    <xdr:to>
      <xdr:col>22</xdr:col>
      <xdr:colOff>203200</xdr:colOff>
      <xdr:row>40</xdr:row>
      <xdr:rowOff>117348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4401800" y="69174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a:extLst>
            <a:ext uri="{FF2B5EF4-FFF2-40B4-BE49-F238E27FC236}">
              <a16:creationId xmlns:a16="http://schemas.microsoft.com/office/drawing/2014/main" xmlns="" id="{00000000-0008-0000-0300-00007C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117348</xdr:rowOff>
    </xdr:from>
    <xdr:to>
      <xdr:col>21</xdr:col>
      <xdr:colOff>0</xdr:colOff>
      <xdr:row>40</xdr:row>
      <xdr:rowOff>165608</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3512800" y="69753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a:extLst>
            <a:ext uri="{FF2B5EF4-FFF2-40B4-BE49-F238E27FC236}">
              <a16:creationId xmlns:a16="http://schemas.microsoft.com/office/drawing/2014/main" xmlns="" id="{00000000-0008-0000-0300-000081010000}"/>
            </a:ext>
          </a:extLst>
        </xdr:cNvPr>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92" name="円/楕円 391">
          <a:extLst>
            <a:ext uri="{FF2B5EF4-FFF2-40B4-BE49-F238E27FC236}">
              <a16:creationId xmlns:a16="http://schemas.microsoft.com/office/drawing/2014/main" xmlns="" id="{00000000-0008-0000-0300-000088010000}"/>
            </a:ext>
          </a:extLst>
        </xdr:cNvPr>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109745</xdr:rowOff>
    </xdr:from>
    <xdr:ext cx="762000" cy="259045"/>
    <xdr:sp macro="" textlink="">
      <xdr:nvSpPr>
        <xdr:cNvPr id="393" name="公債費負担の状況該当値テキスト">
          <a:extLst>
            <a:ext uri="{FF2B5EF4-FFF2-40B4-BE49-F238E27FC236}">
              <a16:creationId xmlns:a16="http://schemas.microsoft.com/office/drawing/2014/main" xmlns="" id="{00000000-0008-0000-0300-000089010000}"/>
            </a:ext>
          </a:extLst>
        </xdr:cNvPr>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122174</xdr:rowOff>
    </xdr:from>
    <xdr:to>
      <xdr:col>23</xdr:col>
      <xdr:colOff>457200</xdr:colOff>
      <xdr:row>40</xdr:row>
      <xdr:rowOff>52324</xdr:rowOff>
    </xdr:to>
    <xdr:sp macro="" textlink="">
      <xdr:nvSpPr>
        <xdr:cNvPr id="394" name="円/楕円 393">
          <a:extLst>
            <a:ext uri="{FF2B5EF4-FFF2-40B4-BE49-F238E27FC236}">
              <a16:creationId xmlns:a16="http://schemas.microsoft.com/office/drawing/2014/main" xmlns="" id="{00000000-0008-0000-0300-00008A010000}"/>
            </a:ext>
          </a:extLst>
        </xdr:cNvPr>
        <xdr:cNvSpPr/>
      </xdr:nvSpPr>
      <xdr:spPr>
        <a:xfrm>
          <a:off x="16129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8636</xdr:rowOff>
    </xdr:from>
    <xdr:to>
      <xdr:col>22</xdr:col>
      <xdr:colOff>254000</xdr:colOff>
      <xdr:row>40</xdr:row>
      <xdr:rowOff>110236</xdr:rowOff>
    </xdr:to>
    <xdr:sp macro="" textlink="">
      <xdr:nvSpPr>
        <xdr:cNvPr id="396" name="円/楕円 395">
          <a:extLst>
            <a:ext uri="{FF2B5EF4-FFF2-40B4-BE49-F238E27FC236}">
              <a16:creationId xmlns:a16="http://schemas.microsoft.com/office/drawing/2014/main" xmlns="" id="{00000000-0008-0000-0300-00008C010000}"/>
            </a:ext>
          </a:extLst>
        </xdr:cNvPr>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120413</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66548</xdr:rowOff>
    </xdr:from>
    <xdr:to>
      <xdr:col>21</xdr:col>
      <xdr:colOff>50800</xdr:colOff>
      <xdr:row>40</xdr:row>
      <xdr:rowOff>168148</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6875</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114808</xdr:rowOff>
    </xdr:from>
    <xdr:to>
      <xdr:col>19</xdr:col>
      <xdr:colOff>533400</xdr:colOff>
      <xdr:row>41</xdr:row>
      <xdr:rowOff>44958</xdr:rowOff>
    </xdr:to>
    <xdr:sp macro="" textlink="">
      <xdr:nvSpPr>
        <xdr:cNvPr id="400" name="円/楕円 399">
          <a:extLst>
            <a:ext uri="{FF2B5EF4-FFF2-40B4-BE49-F238E27FC236}">
              <a16:creationId xmlns:a16="http://schemas.microsoft.com/office/drawing/2014/main" xmlns="" id="{00000000-0008-0000-0300-000090010000}"/>
            </a:ext>
          </a:extLst>
        </xdr:cNvPr>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55135</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年度までは財政調整基金への継続的な積立や、退職手当負担見込額が減少傾向にあったことを主要因として減少傾向にあったが、平成２７年度では財政調整基金の取崩等により増加してしまった。</a:t>
          </a:r>
          <a:endParaRPr kumimoji="1" lang="en-US" altLang="ja-JP" sz="1300">
            <a:latin typeface="ＭＳ Ｐゴシック"/>
          </a:endParaRPr>
        </a:p>
        <a:p>
          <a:r>
            <a:rPr kumimoji="1" lang="ja-JP" altLang="en-US" sz="1300">
              <a:latin typeface="ＭＳ Ｐゴシック"/>
            </a:rPr>
            <a:t>平成２８年度は地方債の償還が進み、一般会計の地方債残高が減少したことから負担比率が低下した。</a:t>
          </a: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xmlns=""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xmlns=""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a:extLst>
            <a:ext uri="{FF2B5EF4-FFF2-40B4-BE49-F238E27FC236}">
              <a16:creationId xmlns:a16="http://schemas.microsoft.com/office/drawing/2014/main" xmlns="" id="{00000000-0008-0000-0300-0000AF010000}"/>
            </a:ext>
          </a:extLst>
        </xdr:cNvPr>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a16="http://schemas.microsoft.com/office/drawing/2014/main" xmlns=""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156718</xdr:rowOff>
    </xdr:from>
    <xdr:to>
      <xdr:col>24</xdr:col>
      <xdr:colOff>558800</xdr:colOff>
      <xdr:row>17</xdr:row>
      <xdr:rowOff>7789</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6179800" y="2899918"/>
          <a:ext cx="8382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a:extLst>
            <a:ext uri="{FF2B5EF4-FFF2-40B4-BE49-F238E27FC236}">
              <a16:creationId xmlns:a16="http://schemas.microsoft.com/office/drawing/2014/main" xmlns="" id="{00000000-0008-0000-0300-0000B4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a:extLst>
            <a:ext uri="{FF2B5EF4-FFF2-40B4-BE49-F238E27FC236}">
              <a16:creationId xmlns:a16="http://schemas.microsoft.com/office/drawing/2014/main" xmlns=""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166370</xdr:rowOff>
    </xdr:from>
    <xdr:to>
      <xdr:col>23</xdr:col>
      <xdr:colOff>406400</xdr:colOff>
      <xdr:row>17</xdr:row>
      <xdr:rowOff>7789</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5290800" y="2909570"/>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a:extLst>
            <a:ext uri="{FF2B5EF4-FFF2-40B4-BE49-F238E27FC236}">
              <a16:creationId xmlns:a16="http://schemas.microsoft.com/office/drawing/2014/main" xmlns="" id="{00000000-0008-0000-0300-0000B7010000}"/>
            </a:ext>
          </a:extLst>
        </xdr:cNvPr>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166370</xdr:rowOff>
    </xdr:from>
    <xdr:to>
      <xdr:col>22</xdr:col>
      <xdr:colOff>203200</xdr:colOff>
      <xdr:row>17</xdr:row>
      <xdr:rowOff>17441</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4401800" y="2909570"/>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a:extLst>
            <a:ext uri="{FF2B5EF4-FFF2-40B4-BE49-F238E27FC236}">
              <a16:creationId xmlns:a16="http://schemas.microsoft.com/office/drawing/2014/main" xmlns="" id="{00000000-0008-0000-0300-0000BA010000}"/>
            </a:ext>
          </a:extLst>
        </xdr:cNvPr>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17441</xdr:rowOff>
    </xdr:from>
    <xdr:to>
      <xdr:col>21</xdr:col>
      <xdr:colOff>0</xdr:colOff>
      <xdr:row>17</xdr:row>
      <xdr:rowOff>64093</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3512800" y="2932091"/>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a:extLst>
            <a:ext uri="{FF2B5EF4-FFF2-40B4-BE49-F238E27FC236}">
              <a16:creationId xmlns:a16="http://schemas.microsoft.com/office/drawing/2014/main" xmlns="" id="{00000000-0008-0000-0300-0000BD010000}"/>
            </a:ext>
          </a:extLst>
        </xdr:cNvPr>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a:extLst>
            <a:ext uri="{FF2B5EF4-FFF2-40B4-BE49-F238E27FC236}">
              <a16:creationId xmlns:a16="http://schemas.microsoft.com/office/drawing/2014/main" xmlns="" id="{00000000-0008-0000-0300-0000BF010000}"/>
            </a:ext>
          </a:extLst>
        </xdr:cNvPr>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105918</xdr:rowOff>
    </xdr:from>
    <xdr:to>
      <xdr:col>24</xdr:col>
      <xdr:colOff>609600</xdr:colOff>
      <xdr:row>17</xdr:row>
      <xdr:rowOff>36068</xdr:rowOff>
    </xdr:to>
    <xdr:sp macro="" textlink="">
      <xdr:nvSpPr>
        <xdr:cNvPr id="454" name="円/楕円 453">
          <a:extLst>
            <a:ext uri="{FF2B5EF4-FFF2-40B4-BE49-F238E27FC236}">
              <a16:creationId xmlns:a16="http://schemas.microsoft.com/office/drawing/2014/main" xmlns="" id="{00000000-0008-0000-0300-0000C6010000}"/>
            </a:ext>
          </a:extLst>
        </xdr:cNvPr>
        <xdr:cNvSpPr/>
      </xdr:nvSpPr>
      <xdr:spPr>
        <a:xfrm>
          <a:off x="16967200" y="28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77995</xdr:rowOff>
    </xdr:from>
    <xdr:ext cx="762000" cy="259045"/>
    <xdr:sp macro="" textlink="">
      <xdr:nvSpPr>
        <xdr:cNvPr id="455" name="将来負担の状況該当値テキスト">
          <a:extLst>
            <a:ext uri="{FF2B5EF4-FFF2-40B4-BE49-F238E27FC236}">
              <a16:creationId xmlns:a16="http://schemas.microsoft.com/office/drawing/2014/main" xmlns="" id="{00000000-0008-0000-0300-0000C7010000}"/>
            </a:ext>
          </a:extLst>
        </xdr:cNvPr>
        <xdr:cNvSpPr txBox="1"/>
      </xdr:nvSpPr>
      <xdr:spPr>
        <a:xfrm>
          <a:off x="17106900" y="282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128439</xdr:rowOff>
    </xdr:from>
    <xdr:to>
      <xdr:col>23</xdr:col>
      <xdr:colOff>457200</xdr:colOff>
      <xdr:row>17</xdr:row>
      <xdr:rowOff>58589</xdr:rowOff>
    </xdr:to>
    <xdr:sp macro="" textlink="">
      <xdr:nvSpPr>
        <xdr:cNvPr id="456" name="円/楕円 455">
          <a:extLst>
            <a:ext uri="{FF2B5EF4-FFF2-40B4-BE49-F238E27FC236}">
              <a16:creationId xmlns:a16="http://schemas.microsoft.com/office/drawing/2014/main" xmlns="" id="{00000000-0008-0000-0300-0000C8010000}"/>
            </a:ext>
          </a:extLst>
        </xdr:cNvPr>
        <xdr:cNvSpPr/>
      </xdr:nvSpPr>
      <xdr:spPr>
        <a:xfrm>
          <a:off x="16129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43366</xdr:rowOff>
    </xdr:from>
    <xdr:ext cx="7366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798800" y="295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115570</xdr:rowOff>
    </xdr:from>
    <xdr:to>
      <xdr:col>22</xdr:col>
      <xdr:colOff>254000</xdr:colOff>
      <xdr:row>17</xdr:row>
      <xdr:rowOff>45720</xdr:rowOff>
    </xdr:to>
    <xdr:sp macro="" textlink="">
      <xdr:nvSpPr>
        <xdr:cNvPr id="458" name="円/楕円 457">
          <a:extLst>
            <a:ext uri="{FF2B5EF4-FFF2-40B4-BE49-F238E27FC236}">
              <a16:creationId xmlns:a16="http://schemas.microsoft.com/office/drawing/2014/main" xmlns="" id="{00000000-0008-0000-0300-0000CA010000}"/>
            </a:ext>
          </a:extLst>
        </xdr:cNvPr>
        <xdr:cNvSpPr/>
      </xdr:nvSpPr>
      <xdr:spPr>
        <a:xfrm>
          <a:off x="15240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30497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909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138091</xdr:rowOff>
    </xdr:from>
    <xdr:to>
      <xdr:col>21</xdr:col>
      <xdr:colOff>50800</xdr:colOff>
      <xdr:row>17</xdr:row>
      <xdr:rowOff>68241</xdr:rowOff>
    </xdr:to>
    <xdr:sp macro="" textlink="">
      <xdr:nvSpPr>
        <xdr:cNvPr id="460" name="円/楕円 459">
          <a:extLst>
            <a:ext uri="{FF2B5EF4-FFF2-40B4-BE49-F238E27FC236}">
              <a16:creationId xmlns:a16="http://schemas.microsoft.com/office/drawing/2014/main" xmlns="" id="{00000000-0008-0000-0300-0000CC010000}"/>
            </a:ext>
          </a:extLst>
        </xdr:cNvPr>
        <xdr:cNvSpPr/>
      </xdr:nvSpPr>
      <xdr:spPr>
        <a:xfrm>
          <a:off x="14351000" y="28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53018</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020800" y="296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13293</xdr:rowOff>
    </xdr:from>
    <xdr:to>
      <xdr:col>19</xdr:col>
      <xdr:colOff>533400</xdr:colOff>
      <xdr:row>17</xdr:row>
      <xdr:rowOff>114893</xdr:rowOff>
    </xdr:to>
    <xdr:sp macro="" textlink="">
      <xdr:nvSpPr>
        <xdr:cNvPr id="462" name="円/楕円 461">
          <a:extLst>
            <a:ext uri="{FF2B5EF4-FFF2-40B4-BE49-F238E27FC236}">
              <a16:creationId xmlns:a16="http://schemas.microsoft.com/office/drawing/2014/main" xmlns="" id="{00000000-0008-0000-0300-0000CE010000}"/>
            </a:ext>
          </a:extLst>
        </xdr:cNvPr>
        <xdr:cNvSpPr/>
      </xdr:nvSpPr>
      <xdr:spPr>
        <a:xfrm>
          <a:off x="13462000" y="2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99670</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131800" y="301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神奈川県松田町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11,318
11,251
37.75
4,356,568
4,094,393
198,564
2,860,542
3,958,068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65.8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年度に完全廃止した地域手当を平成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年度から再導入したことや、人事院勧告による給与改定により、上昇傾向が続いている。平成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年度は共済費等の増により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ポイントの増となっており、今後は行財政改革への取組みを通じて、人件費の削減に努める。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99568</xdr:rowOff>
    </xdr:from>
    <xdr:to>
      <xdr:col>7</xdr:col>
      <xdr:colOff>15875</xdr:colOff>
      <xdr:row>38</xdr:row>
      <xdr:rowOff>127000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6146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a:extLst>
            <a:ext uri="{FF2B5EF4-FFF2-40B4-BE49-F238E27FC236}">
              <a16:creationId xmlns:a16="http://schemas.microsoft.com/office/drawing/2014/main" xmlns="" id="{00000000-0008-0000-0400-000042000000}"/>
            </a:ext>
          </a:extLst>
        </xdr:cNvPr>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85852</xdr:rowOff>
    </xdr:from>
    <xdr:to>
      <xdr:col>5</xdr:col>
      <xdr:colOff>549275</xdr:colOff>
      <xdr:row>38</xdr:row>
      <xdr:rowOff>99568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6009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85852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5278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a:extLst>
            <a:ext uri="{FF2B5EF4-FFF2-40B4-BE49-F238E27FC236}">
              <a16:creationId xmlns:a16="http://schemas.microsoft.com/office/drawing/2014/main" xmlns="" id="{00000000-0008-0000-0400-000047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76708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527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a:extLst>
            <a:ext uri="{FF2B5EF4-FFF2-40B4-BE49-F238E27FC236}">
              <a16:creationId xmlns:a16="http://schemas.microsoft.com/office/drawing/2014/main" xmlns=""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3" name="円/楕円 82">
          <a:extLst>
            <a:ext uri="{FF2B5EF4-FFF2-40B4-BE49-F238E27FC236}">
              <a16:creationId xmlns:a16="http://schemas.microsoft.com/office/drawing/2014/main" xmlns="" id="{00000000-0008-0000-0400-000053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48768</xdr:rowOff>
    </xdr:from>
    <xdr:to>
      <xdr:col>5</xdr:col>
      <xdr:colOff>600075</xdr:colOff>
      <xdr:row>38</xdr:row>
      <xdr:rowOff>150368</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3937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135145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35052</xdr:rowOff>
    </xdr:from>
    <xdr:to>
      <xdr:col>4</xdr:col>
      <xdr:colOff>396875</xdr:colOff>
      <xdr:row>38</xdr:row>
      <xdr:rowOff>136652</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121429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25908</xdr:rowOff>
    </xdr:from>
    <xdr:to>
      <xdr:col>1</xdr:col>
      <xdr:colOff>676275</xdr:colOff>
      <xdr:row>38</xdr:row>
      <xdr:rowOff>127508</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1270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112285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物件費に係る経常収支比率は全国平均や神奈川県平均、類似団体内平均よりも低くなっている。</a:t>
          </a:r>
          <a:endParaRPr kumimoji="1" lang="en-US" altLang="ja-JP" sz="1300">
            <a:latin typeface="ＭＳ Ｐゴシック"/>
          </a:endParaRPr>
        </a:p>
        <a:p>
          <a:r>
            <a:rPr kumimoji="1" lang="ja-JP" altLang="en-US" sz="1300">
              <a:latin typeface="ＭＳ Ｐゴシック"/>
            </a:rPr>
            <a:t>　今後も、業務の民間委託化を推進しつつも、その他については抑制に努める。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142240</xdr:rowOff>
    </xdr:from>
    <xdr:to>
      <xdr:col>24</xdr:col>
      <xdr:colOff>31750</xdr:colOff>
      <xdr:row>17</xdr:row>
      <xdr:rowOff>8890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2885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a:extLst>
            <a:ext uri="{FF2B5EF4-FFF2-40B4-BE49-F238E27FC236}">
              <a16:creationId xmlns:a16="http://schemas.microsoft.com/office/drawing/2014/main" xmlns="" id="{00000000-0008-0000-0400-00007F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17</xdr:row>
      <xdr:rowOff>8890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839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16</xdr:row>
      <xdr:rowOff>149860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2839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a:extLst>
            <a:ext uri="{FF2B5EF4-FFF2-40B4-BE49-F238E27FC236}">
              <a16:creationId xmlns:a16="http://schemas.microsoft.com/office/drawing/2014/main" xmlns="" id="{00000000-0008-0000-0400-000084000000}"/>
            </a:ext>
          </a:extLst>
        </xdr:cNvPr>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142240</xdr:rowOff>
    </xdr:from>
    <xdr:to>
      <xdr:col>20</xdr:col>
      <xdr:colOff>158750</xdr:colOff>
      <xdr:row>16</xdr:row>
      <xdr:rowOff>149860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885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a:extLst>
            <a:ext uri="{FF2B5EF4-FFF2-40B4-BE49-F238E27FC236}">
              <a16:creationId xmlns:a16="http://schemas.microsoft.com/office/drawing/2014/main" xmlns="" id="{00000000-0008-0000-0400-000087000000}"/>
            </a:ext>
          </a:extLst>
        </xdr:cNvPr>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91440</xdr:rowOff>
    </xdr:from>
    <xdr:to>
      <xdr:col>24</xdr:col>
      <xdr:colOff>82550</xdr:colOff>
      <xdr:row>17</xdr:row>
      <xdr:rowOff>21590</xdr:rowOff>
    </xdr:to>
    <xdr:sp macro="" textlink="">
      <xdr:nvSpPr>
        <xdr:cNvPr id="144" name="円/楕円 143">
          <a:extLst>
            <a:ext uri="{FF2B5EF4-FFF2-40B4-BE49-F238E27FC236}">
              <a16:creationId xmlns:a16="http://schemas.microsoft.com/office/drawing/2014/main" xmlns="" id="{00000000-0008-0000-0400-000090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107967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129540</xdr:rowOff>
    </xdr:from>
    <xdr:to>
      <xdr:col>22</xdr:col>
      <xdr:colOff>615950</xdr:colOff>
      <xdr:row>17</xdr:row>
      <xdr:rowOff>59690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44467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157497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91440</xdr:rowOff>
    </xdr:from>
    <xdr:to>
      <xdr:col>19</xdr:col>
      <xdr:colOff>6350</xdr:colOff>
      <xdr:row>17</xdr:row>
      <xdr:rowOff>21590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6367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福祉等給付金の増加等により、平成２８年度は前年比</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ポイントの増加となった。傾向として増加傾向ではあるが、医療費の抑制等による施策を行った平成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年度以降は類似団体平均を下回っている。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94343</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5975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a:extLst>
            <a:ext uri="{FF2B5EF4-FFF2-40B4-BE49-F238E27FC236}">
              <a16:creationId xmlns:a16="http://schemas.microsoft.com/office/drawing/2014/main" xmlns=""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167822</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5322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55</xdr:row>
      <xdr:rowOff>151493</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2209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a:extLst>
            <a:ext uri="{FF2B5EF4-FFF2-40B4-BE49-F238E27FC236}">
              <a16:creationId xmlns:a16="http://schemas.microsoft.com/office/drawing/2014/main" xmlns="" id="{00000000-0008-0000-0400-0000C3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55</xdr:row>
      <xdr:rowOff>151493</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a:extLst>
            <a:ext uri="{FF2B5EF4-FFF2-40B4-BE49-F238E27FC236}">
              <a16:creationId xmlns:a16="http://schemas.microsoft.com/office/drawing/2014/main" xmlns=""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a:extLst>
            <a:ext uri="{FF2B5EF4-FFF2-40B4-BE49-F238E27FC236}">
              <a16:creationId xmlns:a16="http://schemas.microsoft.com/office/drawing/2014/main" xmlns="" id="{00000000-0008-0000-0400-0000C8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7" name="円/楕円 206">
          <a:extLst>
            <a:ext uri="{FF2B5EF4-FFF2-40B4-BE49-F238E27FC236}">
              <a16:creationId xmlns:a16="http://schemas.microsoft.com/office/drawing/2014/main" xmlns="" id="{00000000-0008-0000-0400-0000CF000000}"/>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60070</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5" name="円/楕円 214">
          <a:extLst>
            <a:ext uri="{FF2B5EF4-FFF2-40B4-BE49-F238E27FC236}">
              <a16:creationId xmlns:a16="http://schemas.microsoft.com/office/drawing/2014/main" xmlns="" id="{00000000-0008-0000-0400-0000D7000000}"/>
            </a:ext>
          </a:extLst>
        </xdr:cNvPr>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下水道事業会計や国民健康保険事業会計等への繰出金が多額であることが、その他に係る経常収支比率が類似団体平均を上回っている要因である。</a:t>
          </a:r>
        </a:p>
      </xdr:txBody>
    </xdr:sp>
    <xdr:clientData/>
  </xdr:twoCellAnchor>
  <xdr:oneCellAnchor>
    <xdr:from>
      <xdr:col>18</xdr:col>
      <xdr:colOff>44450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6985</xdr:rowOff>
    </xdr:from>
    <xdr:to>
      <xdr:col>24</xdr:col>
      <xdr:colOff>31750</xdr:colOff>
      <xdr:row>59</xdr:row>
      <xdr:rowOff>18415</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5671800" y="101225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a:extLst>
            <a:ext uri="{FF2B5EF4-FFF2-40B4-BE49-F238E27FC236}">
              <a16:creationId xmlns:a16="http://schemas.microsoft.com/office/drawing/2014/main" xmlns="" id="{00000000-0008-0000-0400-0000F6000000}"/>
            </a:ext>
          </a:extLst>
        </xdr:cNvPr>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18415</xdr:rowOff>
    </xdr:from>
    <xdr:to>
      <xdr:col>22</xdr:col>
      <xdr:colOff>565150</xdr:colOff>
      <xdr:row>59</xdr:row>
      <xdr:rowOff>29845</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4782800" y="101339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a:extLst>
            <a:ext uri="{FF2B5EF4-FFF2-40B4-BE49-F238E27FC236}">
              <a16:creationId xmlns:a16="http://schemas.microsoft.com/office/drawing/2014/main" xmlns="" id="{00000000-0008-0000-0400-0000F8000000}"/>
            </a:ext>
          </a:extLst>
        </xdr:cNvPr>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138430</xdr:rowOff>
    </xdr:from>
    <xdr:to>
      <xdr:col>21</xdr:col>
      <xdr:colOff>361950</xdr:colOff>
      <xdr:row>59</xdr:row>
      <xdr:rowOff>29845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893800" y="100825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a:extLst>
            <a:ext uri="{FF2B5EF4-FFF2-40B4-BE49-F238E27FC236}">
              <a16:creationId xmlns:a16="http://schemas.microsoft.com/office/drawing/2014/main" xmlns="" id="{00000000-0008-0000-0400-0000FB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138430</xdr:rowOff>
    </xdr:from>
    <xdr:to>
      <xdr:col>20</xdr:col>
      <xdr:colOff>158750</xdr:colOff>
      <xdr:row>58</xdr:row>
      <xdr:rowOff>167005</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004800" y="100825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a:extLst>
            <a:ext uri="{FF2B5EF4-FFF2-40B4-BE49-F238E27FC236}">
              <a16:creationId xmlns:a16="http://schemas.microsoft.com/office/drawing/2014/main" xmlns="" id="{00000000-0008-0000-0400-0000FE000000}"/>
            </a:ext>
          </a:extLst>
        </xdr:cNvPr>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a:extLst>
            <a:ext uri="{FF2B5EF4-FFF2-40B4-BE49-F238E27FC236}">
              <a16:creationId xmlns:a16="http://schemas.microsoft.com/office/drawing/2014/main" xmlns="" id="{00000000-0008-0000-0400-000000010000}"/>
            </a:ext>
          </a:extLst>
        </xdr:cNvPr>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127635</xdr:rowOff>
    </xdr:from>
    <xdr:to>
      <xdr:col>24</xdr:col>
      <xdr:colOff>82550</xdr:colOff>
      <xdr:row>59</xdr:row>
      <xdr:rowOff>57785</xdr:rowOff>
    </xdr:to>
    <xdr:sp macro="" textlink="">
      <xdr:nvSpPr>
        <xdr:cNvPr id="263" name="円/楕円 262">
          <a:extLst>
            <a:ext uri="{FF2B5EF4-FFF2-40B4-BE49-F238E27FC236}">
              <a16:creationId xmlns:a16="http://schemas.microsoft.com/office/drawing/2014/main" xmlns="" id="{00000000-0008-0000-0400-000007010000}"/>
            </a:ext>
          </a:extLst>
        </xdr:cNvPr>
        <xdr:cNvSpPr/>
      </xdr:nvSpPr>
      <xdr:spPr>
        <a:xfrm>
          <a:off x="164592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99712</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139065</xdr:rowOff>
    </xdr:from>
    <xdr:to>
      <xdr:col>22</xdr:col>
      <xdr:colOff>615950</xdr:colOff>
      <xdr:row>59</xdr:row>
      <xdr:rowOff>69215</xdr:rowOff>
    </xdr:to>
    <xdr:sp macro="" textlink="">
      <xdr:nvSpPr>
        <xdr:cNvPr id="265" name="円/楕円 264">
          <a:extLst>
            <a:ext uri="{FF2B5EF4-FFF2-40B4-BE49-F238E27FC236}">
              <a16:creationId xmlns:a16="http://schemas.microsoft.com/office/drawing/2014/main" xmlns="" id="{00000000-0008-0000-0400-000009010000}"/>
            </a:ext>
          </a:extLst>
        </xdr:cNvPr>
        <xdr:cNvSpPr/>
      </xdr:nvSpPr>
      <xdr:spPr>
        <a:xfrm>
          <a:off x="15621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53992</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10169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150495</xdr:rowOff>
    </xdr:from>
    <xdr:to>
      <xdr:col>21</xdr:col>
      <xdr:colOff>412750</xdr:colOff>
      <xdr:row>59</xdr:row>
      <xdr:rowOff>80645</xdr:rowOff>
    </xdr:to>
    <xdr:sp macro="" textlink="">
      <xdr:nvSpPr>
        <xdr:cNvPr id="267" name="円/楕円 266">
          <a:extLst>
            <a:ext uri="{FF2B5EF4-FFF2-40B4-BE49-F238E27FC236}">
              <a16:creationId xmlns:a16="http://schemas.microsoft.com/office/drawing/2014/main" xmlns="" id="{00000000-0008-0000-0400-00000B010000}"/>
            </a:ext>
          </a:extLst>
        </xdr:cNvPr>
        <xdr:cNvSpPr/>
      </xdr:nvSpPr>
      <xdr:spPr>
        <a:xfrm>
          <a:off x="14732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65422</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87630</xdr:rowOff>
    </xdr:from>
    <xdr:to>
      <xdr:col>20</xdr:col>
      <xdr:colOff>209550</xdr:colOff>
      <xdr:row>59</xdr:row>
      <xdr:rowOff>17780</xdr:rowOff>
    </xdr:to>
    <xdr:sp macro="" textlink="">
      <xdr:nvSpPr>
        <xdr:cNvPr id="269" name="円/楕円 268">
          <a:extLst>
            <a:ext uri="{FF2B5EF4-FFF2-40B4-BE49-F238E27FC236}">
              <a16:creationId xmlns:a16="http://schemas.microsoft.com/office/drawing/2014/main" xmlns="" id="{00000000-0008-0000-0400-00000D010000}"/>
            </a:ext>
          </a:extLst>
        </xdr:cNvPr>
        <xdr:cNvSpPr/>
      </xdr:nvSpPr>
      <xdr:spPr>
        <a:xfrm>
          <a:off x="13843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2557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116205</xdr:rowOff>
    </xdr:from>
    <xdr:to>
      <xdr:col>19</xdr:col>
      <xdr:colOff>6350</xdr:colOff>
      <xdr:row>59</xdr:row>
      <xdr:rowOff>46355</xdr:rowOff>
    </xdr:to>
    <xdr:sp macro="" textlink="">
      <xdr:nvSpPr>
        <xdr:cNvPr id="271" name="円/楕円 270">
          <a:extLst>
            <a:ext uri="{FF2B5EF4-FFF2-40B4-BE49-F238E27FC236}">
              <a16:creationId xmlns:a16="http://schemas.microsoft.com/office/drawing/2014/main" xmlns="" id="{00000000-0008-0000-0400-00000F010000}"/>
            </a:ext>
          </a:extLst>
        </xdr:cNvPr>
        <xdr:cNvSpPr/>
      </xdr:nvSpPr>
      <xdr:spPr>
        <a:xfrm>
          <a:off x="12954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31132</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町単独補助金の削減により、平成</a:t>
          </a:r>
          <a:r>
            <a:rPr kumimoji="1" lang="en-US" altLang="ja-JP" sz="1300">
              <a:latin typeface="ＭＳ Ｐゴシック"/>
            </a:rPr>
            <a:t>24</a:t>
          </a:r>
          <a:r>
            <a:rPr kumimoji="1" lang="ja-JP" altLang="en-US" sz="1300">
              <a:latin typeface="ＭＳ Ｐゴシック"/>
            </a:rPr>
            <a:t>年度は前期比</a:t>
          </a:r>
          <a:r>
            <a:rPr kumimoji="1" lang="en-US" altLang="ja-JP" sz="1300">
              <a:latin typeface="ＭＳ Ｐゴシック"/>
            </a:rPr>
            <a:t>0.5</a:t>
          </a:r>
          <a:r>
            <a:rPr kumimoji="1" lang="ja-JP" altLang="en-US" sz="1300">
              <a:latin typeface="ＭＳ Ｐゴシック"/>
            </a:rPr>
            <a:t>ポイントの減少、平成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0.2</a:t>
          </a:r>
          <a:r>
            <a:rPr kumimoji="1" lang="ja-JP" altLang="en-US" sz="1300">
              <a:latin typeface="ＭＳ Ｐゴシック"/>
            </a:rPr>
            <a:t>ポイントの減少と、</a:t>
          </a:r>
          <a:r>
            <a:rPr kumimoji="1" lang="en-US" altLang="ja-JP" sz="1300">
              <a:latin typeface="ＭＳ Ｐゴシック"/>
            </a:rPr>
            <a:t>2</a:t>
          </a:r>
          <a:r>
            <a:rPr kumimoji="1" lang="ja-JP" altLang="en-US" sz="1300">
              <a:latin typeface="ＭＳ Ｐゴシック"/>
            </a:rPr>
            <a:t>期連続で減少していたが、消防関連経費の増等により、平成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年度にかけて増加傾向に転じている。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年度は神奈川県平均を</a:t>
          </a:r>
          <a:r>
            <a:rPr kumimoji="1" lang="en-US" altLang="ja-JP" sz="1300">
              <a:latin typeface="ＭＳ Ｐゴシック"/>
            </a:rPr>
            <a:t>3.1</a:t>
          </a:r>
          <a:r>
            <a:rPr kumimoji="1" lang="ja-JP" altLang="en-US" sz="1300">
              <a:latin typeface="ＭＳ Ｐゴシック"/>
            </a:rPr>
            <a:t>ポイント上回っているが、これは一部事務組合や同級他団体に対しての負担金等の支出が減少したこと等により前年に比べて</a:t>
          </a:r>
          <a:r>
            <a:rPr kumimoji="1" lang="en-US" altLang="ja-JP" sz="1300">
              <a:latin typeface="ＭＳ Ｐゴシック"/>
            </a:rPr>
            <a:t>1.9</a:t>
          </a:r>
          <a:r>
            <a:rPr kumimoji="1" lang="ja-JP" altLang="en-US" sz="1300">
              <a:latin typeface="ＭＳ Ｐゴシック"/>
            </a:rPr>
            <a:t>ポイント減少している。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xmlns=""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a:extLst>
            <a:ext uri="{FF2B5EF4-FFF2-40B4-BE49-F238E27FC236}">
              <a16:creationId xmlns:a16="http://schemas.microsoft.com/office/drawing/2014/main" xmlns="" id="{00000000-0008-0000-0400-00002A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a:extLst>
            <a:ext uri="{FF2B5EF4-FFF2-40B4-BE49-F238E27FC236}">
              <a16:creationId xmlns:a16="http://schemas.microsoft.com/office/drawing/2014/main" xmlns="" id="{00000000-0008-0000-0400-00002C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37846</xdr:rowOff>
    </xdr:from>
    <xdr:to>
      <xdr:col>24</xdr:col>
      <xdr:colOff>31750</xdr:colOff>
      <xdr:row>37</xdr:row>
      <xdr:rowOff>124714</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5671800" y="638149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a:extLst>
            <a:ext uri="{FF2B5EF4-FFF2-40B4-BE49-F238E27FC236}">
              <a16:creationId xmlns:a16="http://schemas.microsoft.com/office/drawing/2014/main" xmlns="" id="{00000000-0008-0000-0400-00002F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a:extLst>
            <a:ext uri="{FF2B5EF4-FFF2-40B4-BE49-F238E27FC236}">
              <a16:creationId xmlns:a16="http://schemas.microsoft.com/office/drawing/2014/main" xmlns="" id="{00000000-0008-0000-0400-000030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124714</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4782800" y="64089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a:extLst>
            <a:ext uri="{FF2B5EF4-FFF2-40B4-BE49-F238E27FC236}">
              <a16:creationId xmlns:a16="http://schemas.microsoft.com/office/drawing/2014/main" xmlns=""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65278</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3893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a:extLst>
            <a:ext uri="{FF2B5EF4-FFF2-40B4-BE49-F238E27FC236}">
              <a16:creationId xmlns:a16="http://schemas.microsoft.com/office/drawing/2014/main" xmlns="" id="{00000000-0008-0000-0400-000035010000}"/>
            </a:ext>
          </a:extLst>
        </xdr:cNvPr>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56134</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004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a:extLst>
            <a:ext uri="{FF2B5EF4-FFF2-40B4-BE49-F238E27FC236}">
              <a16:creationId xmlns:a16="http://schemas.microsoft.com/office/drawing/2014/main" xmlns=""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a:extLst>
            <a:ext uri="{FF2B5EF4-FFF2-40B4-BE49-F238E27FC236}">
              <a16:creationId xmlns:a16="http://schemas.microsoft.com/office/drawing/2014/main" xmlns="" id="{00000000-0008-0000-0400-00003A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21" name="円/楕円 320">
          <a:extLst>
            <a:ext uri="{FF2B5EF4-FFF2-40B4-BE49-F238E27FC236}">
              <a16:creationId xmlns:a16="http://schemas.microsoft.com/office/drawing/2014/main" xmlns="" id="{00000000-0008-0000-0400-000041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3573</xdr:rowOff>
    </xdr:from>
    <xdr:ext cx="762000" cy="259045"/>
    <xdr:sp macro="" textlink="">
      <xdr:nvSpPr>
        <xdr:cNvPr id="322" name="補助費等該当値テキスト">
          <a:extLst>
            <a:ext uri="{FF2B5EF4-FFF2-40B4-BE49-F238E27FC236}">
              <a16:creationId xmlns:a16="http://schemas.microsoft.com/office/drawing/2014/main" xmlns="" id="{00000000-0008-0000-0400-000042010000}"/>
            </a:ext>
          </a:extLst>
        </xdr:cNvPr>
        <xdr:cNvSpPr txBox="1"/>
      </xdr:nvSpPr>
      <xdr:spPr>
        <a:xfrm>
          <a:off x="16598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23" name="円/楕円 322">
          <a:extLst>
            <a:ext uri="{FF2B5EF4-FFF2-40B4-BE49-F238E27FC236}">
              <a16:creationId xmlns:a16="http://schemas.microsoft.com/office/drawing/2014/main" xmlns="" id="{00000000-0008-0000-0400-000043010000}"/>
            </a:ext>
          </a:extLst>
        </xdr:cNvPr>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25" name="円/楕円 324">
          <a:extLst>
            <a:ext uri="{FF2B5EF4-FFF2-40B4-BE49-F238E27FC236}">
              <a16:creationId xmlns:a16="http://schemas.microsoft.com/office/drawing/2014/main" xmlns="" id="{00000000-0008-0000-0400-000045010000}"/>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27" name="円/楕円 326">
          <a:extLst>
            <a:ext uri="{FF2B5EF4-FFF2-40B4-BE49-F238E27FC236}">
              <a16:creationId xmlns:a16="http://schemas.microsoft.com/office/drawing/2014/main" xmlns="" id="{00000000-0008-0000-0400-000047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29" name="円/楕円 328">
          <a:extLst>
            <a:ext uri="{FF2B5EF4-FFF2-40B4-BE49-F238E27FC236}">
              <a16:creationId xmlns:a16="http://schemas.microsoft.com/office/drawing/2014/main" xmlns="" id="{00000000-0008-0000-0400-000049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係る経常収支比率は、全国平均及び神奈川県平均を下回っており、類似団体内でも低い比率で推移しているが、直近では、臨時財政対策債の発行可能額の減と、地方債の増加により償還額が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年度は起債元金等の増により、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ポイントの増となっている。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a:extLst>
            <a:ext uri="{FF2B5EF4-FFF2-40B4-BE49-F238E27FC236}">
              <a16:creationId xmlns:a16="http://schemas.microsoft.com/office/drawing/2014/main" xmlns=""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a:extLst>
            <a:ext uri="{FF2B5EF4-FFF2-40B4-BE49-F238E27FC236}">
              <a16:creationId xmlns:a16="http://schemas.microsoft.com/office/drawing/2014/main" xmlns="" id="{00000000-0008-0000-0400-000064010000}"/>
            </a:ext>
          </a:extLst>
        </xdr:cNvPr>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a:extLst>
            <a:ext uri="{FF2B5EF4-FFF2-40B4-BE49-F238E27FC236}">
              <a16:creationId xmlns:a16="http://schemas.microsoft.com/office/drawing/2014/main" xmlns="" id="{00000000-0008-0000-0400-000066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94996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3987800" y="1309776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a:extLst>
            <a:ext uri="{FF2B5EF4-FFF2-40B4-BE49-F238E27FC236}">
              <a16:creationId xmlns:a16="http://schemas.microsoft.com/office/drawing/2014/main" xmlns="" id="{00000000-0008-0000-0400-000069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a:extLst>
            <a:ext uri="{FF2B5EF4-FFF2-40B4-BE49-F238E27FC236}">
              <a16:creationId xmlns:a16="http://schemas.microsoft.com/office/drawing/2014/main" xmlns="" id="{00000000-0008-0000-0400-00006A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67563</xdr:rowOff>
    </xdr:from>
    <xdr:to>
      <xdr:col>5</xdr:col>
      <xdr:colOff>549275</xdr:colOff>
      <xdr:row>76</xdr:row>
      <xdr:rowOff>108713</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098800" y="130977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a:extLst>
            <a:ext uri="{FF2B5EF4-FFF2-40B4-BE49-F238E27FC236}">
              <a16:creationId xmlns:a16="http://schemas.microsoft.com/office/drawing/2014/main" xmlns="" id="{00000000-0008-0000-0400-00006C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76</xdr:row>
      <xdr:rowOff>122428</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2209800" y="13138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a:extLst>
            <a:ext uri="{FF2B5EF4-FFF2-40B4-BE49-F238E27FC236}">
              <a16:creationId xmlns:a16="http://schemas.microsoft.com/office/drawing/2014/main" xmlns="" id="{00000000-0008-0000-0400-00006F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76</xdr:row>
      <xdr:rowOff>122428</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1320800" y="13138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a:extLst>
            <a:ext uri="{FF2B5EF4-FFF2-40B4-BE49-F238E27FC236}">
              <a16:creationId xmlns:a16="http://schemas.microsoft.com/office/drawing/2014/main" xmlns="" id="{00000000-0008-0000-0400-000072010000}"/>
            </a:ext>
          </a:extLst>
        </xdr:cNvPr>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a:extLst>
            <a:ext uri="{FF2B5EF4-FFF2-40B4-BE49-F238E27FC236}">
              <a16:creationId xmlns:a16="http://schemas.microsoft.com/office/drawing/2014/main" xmlns="" id="{00000000-0008-0000-0400-000074010000}"/>
            </a:ext>
          </a:extLst>
        </xdr:cNvPr>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44196</xdr:rowOff>
    </xdr:from>
    <xdr:to>
      <xdr:col>7</xdr:col>
      <xdr:colOff>66675</xdr:colOff>
      <xdr:row>76</xdr:row>
      <xdr:rowOff>145796</xdr:rowOff>
    </xdr:to>
    <xdr:sp macro="" textlink="">
      <xdr:nvSpPr>
        <xdr:cNvPr id="379" name="円/楕円 378">
          <a:extLst>
            <a:ext uri="{FF2B5EF4-FFF2-40B4-BE49-F238E27FC236}">
              <a16:creationId xmlns:a16="http://schemas.microsoft.com/office/drawing/2014/main" xmlns="" id="{00000000-0008-0000-0400-00007B010000}"/>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60723</xdr:rowOff>
    </xdr:from>
    <xdr:ext cx="762000" cy="259045"/>
    <xdr:sp macro="" textlink="">
      <xdr:nvSpPr>
        <xdr:cNvPr id="380" name="公債費該当値テキスト">
          <a:extLst>
            <a:ext uri="{FF2B5EF4-FFF2-40B4-BE49-F238E27FC236}">
              <a16:creationId xmlns:a16="http://schemas.microsoft.com/office/drawing/2014/main" xmlns="" id="{00000000-0008-0000-0400-00007C010000}"/>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xdr:rowOff>
    </xdr:from>
    <xdr:to>
      <xdr:col>5</xdr:col>
      <xdr:colOff>600075</xdr:colOff>
      <xdr:row>76</xdr:row>
      <xdr:rowOff>118363</xdr:rowOff>
    </xdr:to>
    <xdr:sp macro="" textlink="">
      <xdr:nvSpPr>
        <xdr:cNvPr id="381" name="円/楕円 380">
          <a:extLst>
            <a:ext uri="{FF2B5EF4-FFF2-40B4-BE49-F238E27FC236}">
              <a16:creationId xmlns:a16="http://schemas.microsoft.com/office/drawing/2014/main" xmlns="" id="{00000000-0008-0000-0400-00007D010000}"/>
            </a:ext>
          </a:extLst>
        </xdr:cNvPr>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128541</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57913</xdr:rowOff>
    </xdr:from>
    <xdr:to>
      <xdr:col>4</xdr:col>
      <xdr:colOff>396875</xdr:colOff>
      <xdr:row>76</xdr:row>
      <xdr:rowOff>159513</xdr:rowOff>
    </xdr:to>
    <xdr:sp macro="" textlink="">
      <xdr:nvSpPr>
        <xdr:cNvPr id="383" name="円/楕円 382">
          <a:extLst>
            <a:ext uri="{FF2B5EF4-FFF2-40B4-BE49-F238E27FC236}">
              <a16:creationId xmlns:a16="http://schemas.microsoft.com/office/drawing/2014/main" xmlns="" id="{00000000-0008-0000-0400-00007F010000}"/>
            </a:ext>
          </a:extLst>
        </xdr:cNvPr>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169689</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71628</xdr:rowOff>
    </xdr:from>
    <xdr:to>
      <xdr:col>3</xdr:col>
      <xdr:colOff>193675</xdr:colOff>
      <xdr:row>77</xdr:row>
      <xdr:rowOff>1778</xdr:rowOff>
    </xdr:to>
    <xdr:sp macro="" textlink="">
      <xdr:nvSpPr>
        <xdr:cNvPr id="385" name="円/楕円 384">
          <a:extLst>
            <a:ext uri="{FF2B5EF4-FFF2-40B4-BE49-F238E27FC236}">
              <a16:creationId xmlns:a16="http://schemas.microsoft.com/office/drawing/2014/main" xmlns="" id="{00000000-0008-0000-0400-000081010000}"/>
            </a:ext>
          </a:extLst>
        </xdr:cNvPr>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11955</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57913</xdr:rowOff>
    </xdr:from>
    <xdr:to>
      <xdr:col>1</xdr:col>
      <xdr:colOff>676275</xdr:colOff>
      <xdr:row>76</xdr:row>
      <xdr:rowOff>159513</xdr:rowOff>
    </xdr:to>
    <xdr:sp macro="" textlink="">
      <xdr:nvSpPr>
        <xdr:cNvPr id="387" name="円/楕円 386">
          <a:extLst>
            <a:ext uri="{FF2B5EF4-FFF2-40B4-BE49-F238E27FC236}">
              <a16:creationId xmlns:a16="http://schemas.microsoft.com/office/drawing/2014/main" xmlns="" id="{00000000-0008-0000-0400-000083010000}"/>
            </a:ext>
          </a:extLst>
        </xdr:cNvPr>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169689</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公債費以外に係る経常収支比率は、神奈川県平均より下回っているが、人件費や補助費等の乖離が大きいため全国平均を上回っている。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a:extLst>
            <a:ext uri="{FF2B5EF4-FFF2-40B4-BE49-F238E27FC236}">
              <a16:creationId xmlns:a16="http://schemas.microsoft.com/office/drawing/2014/main" xmlns=""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a:extLst>
            <a:ext uri="{FF2B5EF4-FFF2-40B4-BE49-F238E27FC236}">
              <a16:creationId xmlns:a16="http://schemas.microsoft.com/office/drawing/2014/main" xmlns="" id="{00000000-0008-0000-0400-00009F010000}"/>
            </a:ext>
          </a:extLst>
        </xdr:cNvPr>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a:extLst>
            <a:ext uri="{FF2B5EF4-FFF2-40B4-BE49-F238E27FC236}">
              <a16:creationId xmlns:a16="http://schemas.microsoft.com/office/drawing/2014/main" xmlns="" id="{00000000-0008-0000-0400-0000A1010000}"/>
            </a:ext>
          </a:extLst>
        </xdr:cNvPr>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81280</xdr:rowOff>
    </xdr:from>
    <xdr:to>
      <xdr:col>24</xdr:col>
      <xdr:colOff>31750</xdr:colOff>
      <xdr:row>78</xdr:row>
      <xdr:rowOff>145287</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5671800" y="13454380"/>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a:extLst>
            <a:ext uri="{FF2B5EF4-FFF2-40B4-BE49-F238E27FC236}">
              <a16:creationId xmlns:a16="http://schemas.microsoft.com/office/drawing/2014/main" xmlns="" id="{00000000-0008-0000-0400-0000A4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a:extLst>
            <a:ext uri="{FF2B5EF4-FFF2-40B4-BE49-F238E27FC236}">
              <a16:creationId xmlns:a16="http://schemas.microsoft.com/office/drawing/2014/main" xmlns="" id="{00000000-0008-0000-0400-0000A5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145287</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4782800" y="13385800"/>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a:extLst>
            <a:ext uri="{FF2B5EF4-FFF2-40B4-BE49-F238E27FC236}">
              <a16:creationId xmlns:a16="http://schemas.microsoft.com/office/drawing/2014/main" xmlns="" id="{00000000-0008-0000-0400-0000A7010000}"/>
            </a:ext>
          </a:extLst>
        </xdr:cNvPr>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88137</xdr:rowOff>
    </xdr:from>
    <xdr:to>
      <xdr:col>21</xdr:col>
      <xdr:colOff>361950</xdr:colOff>
      <xdr:row>78</xdr:row>
      <xdr:rowOff>12700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3893800" y="13289787"/>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a:extLst>
            <a:ext uri="{FF2B5EF4-FFF2-40B4-BE49-F238E27FC236}">
              <a16:creationId xmlns:a16="http://schemas.microsoft.com/office/drawing/2014/main" xmlns="" id="{00000000-0008-0000-0400-0000AA010000}"/>
            </a:ext>
          </a:extLst>
        </xdr:cNvPr>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88137</xdr:rowOff>
    </xdr:from>
    <xdr:to>
      <xdr:col>20</xdr:col>
      <xdr:colOff>158750</xdr:colOff>
      <xdr:row>77</xdr:row>
      <xdr:rowOff>165863</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3004800" y="132897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a:extLst>
            <a:ext uri="{FF2B5EF4-FFF2-40B4-BE49-F238E27FC236}">
              <a16:creationId xmlns:a16="http://schemas.microsoft.com/office/drawing/2014/main" xmlns="" id="{00000000-0008-0000-0400-0000AF010000}"/>
            </a:ext>
          </a:extLst>
        </xdr:cNvPr>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38" name="円/楕円 437">
          <a:extLst>
            <a:ext uri="{FF2B5EF4-FFF2-40B4-BE49-F238E27FC236}">
              <a16:creationId xmlns:a16="http://schemas.microsoft.com/office/drawing/2014/main" xmlns="" id="{00000000-0008-0000-0400-0000B6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39" name="公債費以外該当値テキスト">
          <a:extLst>
            <a:ext uri="{FF2B5EF4-FFF2-40B4-BE49-F238E27FC236}">
              <a16:creationId xmlns:a16="http://schemas.microsoft.com/office/drawing/2014/main" xmlns="" id="{00000000-0008-0000-0400-0000B7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94487</xdr:rowOff>
    </xdr:from>
    <xdr:to>
      <xdr:col>22</xdr:col>
      <xdr:colOff>615950</xdr:colOff>
      <xdr:row>79</xdr:row>
      <xdr:rowOff>24637</xdr:rowOff>
    </xdr:to>
    <xdr:sp macro="" textlink="">
      <xdr:nvSpPr>
        <xdr:cNvPr id="440" name="円/楕円 439">
          <a:extLst>
            <a:ext uri="{FF2B5EF4-FFF2-40B4-BE49-F238E27FC236}">
              <a16:creationId xmlns:a16="http://schemas.microsoft.com/office/drawing/2014/main" xmlns="" id="{00000000-0008-0000-0400-0000B8010000}"/>
            </a:ext>
          </a:extLst>
        </xdr:cNvPr>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42" name="円/楕円 441">
          <a:extLst>
            <a:ext uri="{FF2B5EF4-FFF2-40B4-BE49-F238E27FC236}">
              <a16:creationId xmlns:a16="http://schemas.microsoft.com/office/drawing/2014/main" xmlns="" id="{00000000-0008-0000-0400-0000BA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37337</xdr:rowOff>
    </xdr:from>
    <xdr:to>
      <xdr:col>20</xdr:col>
      <xdr:colOff>209550</xdr:colOff>
      <xdr:row>77</xdr:row>
      <xdr:rowOff>138937</xdr:rowOff>
    </xdr:to>
    <xdr:sp macro="" textlink="">
      <xdr:nvSpPr>
        <xdr:cNvPr id="444" name="円/楕円 443">
          <a:extLst>
            <a:ext uri="{FF2B5EF4-FFF2-40B4-BE49-F238E27FC236}">
              <a16:creationId xmlns:a16="http://schemas.microsoft.com/office/drawing/2014/main" xmlns="" id="{00000000-0008-0000-0400-0000BC010000}"/>
            </a:ext>
          </a:extLst>
        </xdr:cNvPr>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46" name="円/楕円 445">
          <a:extLst>
            <a:ext uri="{FF2B5EF4-FFF2-40B4-BE49-F238E27FC236}">
              <a16:creationId xmlns:a16="http://schemas.microsoft.com/office/drawing/2014/main" xmlns="" id="{00000000-0008-0000-0400-0000BE010000}"/>
            </a:ext>
          </a:extLst>
        </xdr:cNvPr>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29990</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神奈川県松田町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126002</xdr:rowOff>
    </xdr:from>
    <xdr:to>
      <xdr:col>4</xdr:col>
      <xdr:colOff>1117600</xdr:colOff>
      <xdr:row>18</xdr:row>
      <xdr:rowOff>128905</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259727"/>
          <a:ext cx="6477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a:extLst>
            <a:ext uri="{FF2B5EF4-FFF2-40B4-BE49-F238E27FC236}">
              <a16:creationId xmlns:a16="http://schemas.microsoft.com/office/drawing/2014/main" xmlns="" id="{00000000-0008-0000-0500-000034000000}"/>
            </a:ext>
          </a:extLst>
        </xdr:cNvPr>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128905</xdr:rowOff>
    </xdr:from>
    <xdr:to>
      <xdr:col>4</xdr:col>
      <xdr:colOff>469900</xdr:colOff>
      <xdr:row>18</xdr:row>
      <xdr:rowOff>156505</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262630"/>
          <a:ext cx="698500" cy="27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156505</xdr:rowOff>
    </xdr:from>
    <xdr:to>
      <xdr:col>3</xdr:col>
      <xdr:colOff>904875</xdr:colOff>
      <xdr:row>19</xdr:row>
      <xdr:rowOff>26751</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290230"/>
          <a:ext cx="698500" cy="41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10925</xdr:rowOff>
    </xdr:from>
    <xdr:to>
      <xdr:col>3</xdr:col>
      <xdr:colOff>206375</xdr:colOff>
      <xdr:row>19</xdr:row>
      <xdr:rowOff>26751</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3316100"/>
          <a:ext cx="698500" cy="15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a:extLst>
            <a:ext uri="{FF2B5EF4-FFF2-40B4-BE49-F238E27FC236}">
              <a16:creationId xmlns:a16="http://schemas.microsoft.com/office/drawing/2014/main" xmlns="" id="{00000000-0008-0000-0500-00003C000000}"/>
            </a:ext>
          </a:extLst>
        </xdr:cNvPr>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75202</xdr:rowOff>
    </xdr:from>
    <xdr:to>
      <xdr:col>5</xdr:col>
      <xdr:colOff>34925</xdr:colOff>
      <xdr:row>19</xdr:row>
      <xdr:rowOff>5352</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5600700" y="3208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47279</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1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88,881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78105</xdr:rowOff>
    </xdr:from>
    <xdr:to>
      <xdr:col>4</xdr:col>
      <xdr:colOff>520700</xdr:colOff>
      <xdr:row>19</xdr:row>
      <xdr:rowOff>8255</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4953000" y="321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164482</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29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88,500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105705</xdr:rowOff>
    </xdr:from>
    <xdr:to>
      <xdr:col>3</xdr:col>
      <xdr:colOff>955675</xdr:colOff>
      <xdr:row>19</xdr:row>
      <xdr:rowOff>35854</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254500" y="323943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20632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32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84,878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147401</xdr:rowOff>
    </xdr:from>
    <xdr:to>
      <xdr:col>3</xdr:col>
      <xdr:colOff>257175</xdr:colOff>
      <xdr:row>19</xdr:row>
      <xdr:rowOff>77551</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3556000" y="3281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62328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36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79,406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131575</xdr:rowOff>
    </xdr:from>
    <xdr:to>
      <xdr:col>2</xdr:col>
      <xdr:colOff>692150</xdr:colOff>
      <xdr:row>19</xdr:row>
      <xdr:rowOff>61725</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2857500" y="326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46502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3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52682</xdr:rowOff>
    </xdr:from>
    <xdr:to>
      <xdr:col>4</xdr:col>
      <xdr:colOff>1117600</xdr:colOff>
      <xdr:row>37</xdr:row>
      <xdr:rowOff>71153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7177382"/>
          <a:ext cx="647700" cy="18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a:extLst>
            <a:ext uri="{FF2B5EF4-FFF2-40B4-BE49-F238E27FC236}">
              <a16:creationId xmlns:a16="http://schemas.microsoft.com/office/drawing/2014/main" xmlns="" id="{00000000-0008-0000-0500-000070000000}"/>
            </a:ext>
          </a:extLst>
        </xdr:cNvPr>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55700</xdr:rowOff>
    </xdr:from>
    <xdr:to>
      <xdr:col>4</xdr:col>
      <xdr:colOff>469900</xdr:colOff>
      <xdr:row>37</xdr:row>
      <xdr:rowOff>71153</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7180400"/>
          <a:ext cx="698500" cy="15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a:extLst>
            <a:ext uri="{FF2B5EF4-FFF2-40B4-BE49-F238E27FC236}">
              <a16:creationId xmlns:a16="http://schemas.microsoft.com/office/drawing/2014/main" xmlns="" id="{00000000-0008-0000-0500-000072000000}"/>
            </a:ext>
          </a:extLst>
        </xdr:cNvPr>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8562</xdr:rowOff>
    </xdr:from>
    <xdr:to>
      <xdr:col>3</xdr:col>
      <xdr:colOff>904875</xdr:colOff>
      <xdr:row>37</xdr:row>
      <xdr:rowOff>55700</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7133262"/>
          <a:ext cx="698500" cy="47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170754</xdr:rowOff>
    </xdr:from>
    <xdr:to>
      <xdr:col>3</xdr:col>
      <xdr:colOff>206375</xdr:colOff>
      <xdr:row>37</xdr:row>
      <xdr:rowOff>8562</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7124004"/>
          <a:ext cx="6985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1882</xdr:rowOff>
    </xdr:from>
    <xdr:to>
      <xdr:col>5</xdr:col>
      <xdr:colOff>34925</xdr:colOff>
      <xdr:row>37</xdr:row>
      <xdr:rowOff>103482</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5600700" y="712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145409</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709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13,251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20353</xdr:rowOff>
    </xdr:from>
    <xdr:to>
      <xdr:col>4</xdr:col>
      <xdr:colOff>520700</xdr:colOff>
      <xdr:row>37</xdr:row>
      <xdr:rowOff>121953</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4953000" y="714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106730</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231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4900</xdr:rowOff>
    </xdr:from>
    <xdr:to>
      <xdr:col>3</xdr:col>
      <xdr:colOff>955675</xdr:colOff>
      <xdr:row>37</xdr:row>
      <xdr:rowOff>106500</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4254500" y="712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91277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7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129212</xdr:rowOff>
    </xdr:from>
    <xdr:to>
      <xdr:col>3</xdr:col>
      <xdr:colOff>257175</xdr:colOff>
      <xdr:row>37</xdr:row>
      <xdr:rowOff>59362</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3556000" y="7082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44139</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1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119954</xdr:rowOff>
    </xdr:from>
    <xdr:to>
      <xdr:col>2</xdr:col>
      <xdr:colOff>692150</xdr:colOff>
      <xdr:row>37</xdr:row>
      <xdr:rowOff>50104</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2857500" y="707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34881</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15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神奈川県松田町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11,318
11,251
37.75
4,356,568
4,094,393
198,564
2,860,542
3,958,068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65.8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151915</xdr:rowOff>
    </xdr:from>
    <xdr:to>
      <xdr:col>6</xdr:col>
      <xdr:colOff>511175</xdr:colOff>
      <xdr:row>37</xdr:row>
      <xdr:rowOff>161592</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495565"/>
          <a:ext cx="8382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a:extLst>
            <a:ext uri="{FF2B5EF4-FFF2-40B4-BE49-F238E27FC236}">
              <a16:creationId xmlns:a16="http://schemas.microsoft.com/office/drawing/2014/main" xmlns="" id="{00000000-0008-0000-0600-00003F000000}"/>
            </a:ext>
          </a:extLst>
        </xdr:cNvPr>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161592</xdr:rowOff>
    </xdr:from>
    <xdr:to>
      <xdr:col>5</xdr:col>
      <xdr:colOff>358775</xdr:colOff>
      <xdr:row>38</xdr:row>
      <xdr:rowOff>12827</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505242"/>
          <a:ext cx="889000" cy="2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12827</xdr:rowOff>
    </xdr:from>
    <xdr:to>
      <xdr:col>4</xdr:col>
      <xdr:colOff>155575</xdr:colOff>
      <xdr:row>38</xdr:row>
      <xdr:rowOff>41661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527927"/>
          <a:ext cx="889000" cy="2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a:extLst>
            <a:ext uri="{FF2B5EF4-FFF2-40B4-BE49-F238E27FC236}">
              <a16:creationId xmlns:a16="http://schemas.microsoft.com/office/drawing/2014/main" xmlns="" id="{00000000-0008-0000-0600-000044000000}"/>
            </a:ext>
          </a:extLst>
        </xdr:cNvPr>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19022</xdr:rowOff>
    </xdr:from>
    <xdr:to>
      <xdr:col>2</xdr:col>
      <xdr:colOff>638175</xdr:colOff>
      <xdr:row>38</xdr:row>
      <xdr:rowOff>41661</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534122"/>
          <a:ext cx="889000" cy="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a:extLst>
            <a:ext uri="{FF2B5EF4-FFF2-40B4-BE49-F238E27FC236}">
              <a16:creationId xmlns:a16="http://schemas.microsoft.com/office/drawing/2014/main" xmlns="" id="{00000000-0008-0000-0600-000047000000}"/>
            </a:ext>
          </a:extLst>
        </xdr:cNvPr>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101115</xdr:rowOff>
    </xdr:from>
    <xdr:to>
      <xdr:col>6</xdr:col>
      <xdr:colOff>561975</xdr:colOff>
      <xdr:row>38</xdr:row>
      <xdr:rowOff>31265</xdr:rowOff>
    </xdr:to>
    <xdr:sp macro="" textlink="">
      <xdr:nvSpPr>
        <xdr:cNvPr id="80" name="円/楕円 79">
          <a:extLst>
            <a:ext uri="{FF2B5EF4-FFF2-40B4-BE49-F238E27FC236}">
              <a16:creationId xmlns:a16="http://schemas.microsoft.com/office/drawing/2014/main" xmlns="" id="{00000000-0008-0000-0600-000050000000}"/>
            </a:ext>
          </a:extLst>
        </xdr:cNvPr>
        <xdr:cNvSpPr/>
      </xdr:nvSpPr>
      <xdr:spPr>
        <a:xfrm>
          <a:off x="4584700" y="64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79542</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2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80,897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110792</xdr:rowOff>
    </xdr:from>
    <xdr:to>
      <xdr:col>5</xdr:col>
      <xdr:colOff>409575</xdr:colOff>
      <xdr:row>38</xdr:row>
      <xdr:rowOff>40942</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3746500" y="64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32069</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4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133477</xdr:rowOff>
    </xdr:from>
    <xdr:to>
      <xdr:col>4</xdr:col>
      <xdr:colOff>206375</xdr:colOff>
      <xdr:row>38</xdr:row>
      <xdr:rowOff>63627</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2857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54754</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162311</xdr:rowOff>
    </xdr:from>
    <xdr:to>
      <xdr:col>3</xdr:col>
      <xdr:colOff>3175</xdr:colOff>
      <xdr:row>38</xdr:row>
      <xdr:rowOff>92461</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1968500" y="65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83588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59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72,866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139672</xdr:rowOff>
    </xdr:from>
    <xdr:to>
      <xdr:col>1</xdr:col>
      <xdr:colOff>485775</xdr:colOff>
      <xdr:row>38</xdr:row>
      <xdr:rowOff>69822</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079500" y="648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60949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7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144043</xdr:rowOff>
    </xdr:from>
    <xdr:to>
      <xdr:col>6</xdr:col>
      <xdr:colOff>511175</xdr:colOff>
      <xdr:row>57</xdr:row>
      <xdr:rowOff>31874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745243"/>
          <a:ext cx="838200" cy="5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a:extLst>
            <a:ext uri="{FF2B5EF4-FFF2-40B4-BE49-F238E27FC236}">
              <a16:creationId xmlns:a16="http://schemas.microsoft.com/office/drawing/2014/main" xmlns="" id="{00000000-0008-0000-0600-000076000000}"/>
            </a:ext>
          </a:extLst>
        </xdr:cNvPr>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31874</xdr:rowOff>
    </xdr:from>
    <xdr:to>
      <xdr:col>5</xdr:col>
      <xdr:colOff>358775</xdr:colOff>
      <xdr:row>57</xdr:row>
      <xdr:rowOff>58867</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804524"/>
          <a:ext cx="889000" cy="2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a:extLst>
            <a:ext uri="{FF2B5EF4-FFF2-40B4-BE49-F238E27FC236}">
              <a16:creationId xmlns:a16="http://schemas.microsoft.com/office/drawing/2014/main" xmlns="" id="{00000000-0008-0000-0600-000078000000}"/>
            </a:ext>
          </a:extLst>
        </xdr:cNvPr>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57445</xdr:rowOff>
    </xdr:from>
    <xdr:to>
      <xdr:col>4</xdr:col>
      <xdr:colOff>155575</xdr:colOff>
      <xdr:row>57</xdr:row>
      <xdr:rowOff>58867</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019300" y="9830095"/>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a:extLst>
            <a:ext uri="{FF2B5EF4-FFF2-40B4-BE49-F238E27FC236}">
              <a16:creationId xmlns:a16="http://schemas.microsoft.com/office/drawing/2014/main" xmlns="" id="{00000000-0008-0000-0600-00007B000000}"/>
            </a:ext>
          </a:extLst>
        </xdr:cNvPr>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47789</xdr:rowOff>
    </xdr:from>
    <xdr:to>
      <xdr:col>2</xdr:col>
      <xdr:colOff>638175</xdr:colOff>
      <xdr:row>57</xdr:row>
      <xdr:rowOff>57445</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1130300" y="9820439"/>
          <a:ext cx="889000" cy="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93243</xdr:rowOff>
    </xdr:from>
    <xdr:to>
      <xdr:col>6</xdr:col>
      <xdr:colOff>561975</xdr:colOff>
      <xdr:row>57</xdr:row>
      <xdr:rowOff>23393</xdr:rowOff>
    </xdr:to>
    <xdr:sp macro="" textlink="">
      <xdr:nvSpPr>
        <xdr:cNvPr id="135" name="円/楕円 134">
          <a:extLst>
            <a:ext uri="{FF2B5EF4-FFF2-40B4-BE49-F238E27FC236}">
              <a16:creationId xmlns:a16="http://schemas.microsoft.com/office/drawing/2014/main" xmlns="" id="{00000000-0008-0000-0600-000087000000}"/>
            </a:ext>
          </a:extLst>
        </xdr:cNvPr>
        <xdr:cNvSpPr/>
      </xdr:nvSpPr>
      <xdr:spPr>
        <a:xfrm>
          <a:off x="45847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71670</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6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74,050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152524</xdr:rowOff>
    </xdr:from>
    <xdr:to>
      <xdr:col>5</xdr:col>
      <xdr:colOff>409575</xdr:colOff>
      <xdr:row>57</xdr:row>
      <xdr:rowOff>82674</xdr:rowOff>
    </xdr:to>
    <xdr:sp macro="" textlink="">
      <xdr:nvSpPr>
        <xdr:cNvPr id="137" name="円/楕円 136">
          <a:extLst>
            <a:ext uri="{FF2B5EF4-FFF2-40B4-BE49-F238E27FC236}">
              <a16:creationId xmlns:a16="http://schemas.microsoft.com/office/drawing/2014/main" xmlns="" id="{00000000-0008-0000-0600-000089000000}"/>
            </a:ext>
          </a:extLst>
        </xdr:cNvPr>
        <xdr:cNvSpPr/>
      </xdr:nvSpPr>
      <xdr:spPr>
        <a:xfrm>
          <a:off x="3746500" y="97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73801</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84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8067</xdr:rowOff>
    </xdr:from>
    <xdr:to>
      <xdr:col>4</xdr:col>
      <xdr:colOff>206375</xdr:colOff>
      <xdr:row>57</xdr:row>
      <xdr:rowOff>109667</xdr:rowOff>
    </xdr:to>
    <xdr:sp macro="" textlink="">
      <xdr:nvSpPr>
        <xdr:cNvPr id="139" name="円/楕円 138">
          <a:extLst>
            <a:ext uri="{FF2B5EF4-FFF2-40B4-BE49-F238E27FC236}">
              <a16:creationId xmlns:a16="http://schemas.microsoft.com/office/drawing/2014/main" xmlns="" id="{00000000-0008-0000-0600-00008B000000}"/>
            </a:ext>
          </a:extLst>
        </xdr:cNvPr>
        <xdr:cNvSpPr/>
      </xdr:nvSpPr>
      <xdr:spPr>
        <a:xfrm>
          <a:off x="2857500" y="978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100794</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87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6645</xdr:rowOff>
    </xdr:from>
    <xdr:to>
      <xdr:col>3</xdr:col>
      <xdr:colOff>3175</xdr:colOff>
      <xdr:row>57</xdr:row>
      <xdr:rowOff>108245</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1968500" y="97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99372</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87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55,491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168439</xdr:rowOff>
    </xdr:from>
    <xdr:to>
      <xdr:col>1</xdr:col>
      <xdr:colOff>485775</xdr:colOff>
      <xdr:row>57</xdr:row>
      <xdr:rowOff>98589</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1079500" y="976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89716</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86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62342</xdr:rowOff>
    </xdr:from>
    <xdr:to>
      <xdr:col>6</xdr:col>
      <xdr:colOff>511175</xdr:colOff>
      <xdr:row>78</xdr:row>
      <xdr:rowOff>76744</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3797300" y="13435442"/>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a:extLst>
            <a:ext uri="{FF2B5EF4-FFF2-40B4-BE49-F238E27FC236}">
              <a16:creationId xmlns:a16="http://schemas.microsoft.com/office/drawing/2014/main" xmlns="" id="{00000000-0008-0000-0600-0000AD000000}"/>
            </a:ext>
          </a:extLst>
        </xdr:cNvPr>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62342</xdr:rowOff>
    </xdr:from>
    <xdr:to>
      <xdr:col>5</xdr:col>
      <xdr:colOff>358775</xdr:colOff>
      <xdr:row>78</xdr:row>
      <xdr:rowOff>64948</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2908300" y="13435442"/>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a:extLst>
            <a:ext uri="{FF2B5EF4-FFF2-40B4-BE49-F238E27FC236}">
              <a16:creationId xmlns:a16="http://schemas.microsoft.com/office/drawing/2014/main" xmlns="" id="{00000000-0008-0000-0600-0000AF000000}"/>
            </a:ext>
          </a:extLst>
        </xdr:cNvPr>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64948</xdr:rowOff>
    </xdr:from>
    <xdr:to>
      <xdr:col>4</xdr:col>
      <xdr:colOff>155575</xdr:colOff>
      <xdr:row>78</xdr:row>
      <xdr:rowOff>75921</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019300" y="1343804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a:extLst>
            <a:ext uri="{FF2B5EF4-FFF2-40B4-BE49-F238E27FC236}">
              <a16:creationId xmlns:a16="http://schemas.microsoft.com/office/drawing/2014/main" xmlns="" id="{00000000-0008-0000-0600-0000B2000000}"/>
            </a:ext>
          </a:extLst>
        </xdr:cNvPr>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75921</xdr:rowOff>
    </xdr:from>
    <xdr:to>
      <xdr:col>2</xdr:col>
      <xdr:colOff>638175</xdr:colOff>
      <xdr:row>78</xdr:row>
      <xdr:rowOff>86390</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1130300" y="13449021"/>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25944</xdr:rowOff>
    </xdr:from>
    <xdr:to>
      <xdr:col>6</xdr:col>
      <xdr:colOff>561975</xdr:colOff>
      <xdr:row>78</xdr:row>
      <xdr:rowOff>127544</xdr:rowOff>
    </xdr:to>
    <xdr:sp macro="" textlink="">
      <xdr:nvSpPr>
        <xdr:cNvPr id="190" name="円/楕円 189">
          <a:extLst>
            <a:ext uri="{FF2B5EF4-FFF2-40B4-BE49-F238E27FC236}">
              <a16:creationId xmlns:a16="http://schemas.microsoft.com/office/drawing/2014/main" xmlns="" id="{00000000-0008-0000-0600-0000BE000000}"/>
            </a:ext>
          </a:extLst>
        </xdr:cNvPr>
        <xdr:cNvSpPr/>
      </xdr:nvSpPr>
      <xdr:spPr>
        <a:xfrm>
          <a:off x="4584700" y="133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112321</xdr:rowOff>
    </xdr:from>
    <xdr:ext cx="469744"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31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11542</xdr:rowOff>
    </xdr:from>
    <xdr:to>
      <xdr:col>5</xdr:col>
      <xdr:colOff>409575</xdr:colOff>
      <xdr:row>78</xdr:row>
      <xdr:rowOff>113142</xdr:rowOff>
    </xdr:to>
    <xdr:sp macro="" textlink="">
      <xdr:nvSpPr>
        <xdr:cNvPr id="192" name="円/楕円 191">
          <a:extLst>
            <a:ext uri="{FF2B5EF4-FFF2-40B4-BE49-F238E27FC236}">
              <a16:creationId xmlns:a16="http://schemas.microsoft.com/office/drawing/2014/main" xmlns="" id="{00000000-0008-0000-0600-0000C0000000}"/>
            </a:ext>
          </a:extLst>
        </xdr:cNvPr>
        <xdr:cNvSpPr/>
      </xdr:nvSpPr>
      <xdr:spPr>
        <a:xfrm>
          <a:off x="3746500" y="133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104269</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62427" y="1347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14148</xdr:rowOff>
    </xdr:from>
    <xdr:to>
      <xdr:col>4</xdr:col>
      <xdr:colOff>206375</xdr:colOff>
      <xdr:row>78</xdr:row>
      <xdr:rowOff>115748</xdr:rowOff>
    </xdr:to>
    <xdr:sp macro="" textlink="">
      <xdr:nvSpPr>
        <xdr:cNvPr id="194" name="円/楕円 193">
          <a:extLst>
            <a:ext uri="{FF2B5EF4-FFF2-40B4-BE49-F238E27FC236}">
              <a16:creationId xmlns:a16="http://schemas.microsoft.com/office/drawing/2014/main" xmlns="" id="{00000000-0008-0000-0600-0000C2000000}"/>
            </a:ext>
          </a:extLst>
        </xdr:cNvPr>
        <xdr:cNvSpPr/>
      </xdr:nvSpPr>
      <xdr:spPr>
        <a:xfrm>
          <a:off x="28575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106875</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73427" y="134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25121</xdr:rowOff>
    </xdr:from>
    <xdr:to>
      <xdr:col>3</xdr:col>
      <xdr:colOff>3175</xdr:colOff>
      <xdr:row>78</xdr:row>
      <xdr:rowOff>126721</xdr:rowOff>
    </xdr:to>
    <xdr:sp macro="" textlink="">
      <xdr:nvSpPr>
        <xdr:cNvPr id="196" name="円/楕円 195">
          <a:extLst>
            <a:ext uri="{FF2B5EF4-FFF2-40B4-BE49-F238E27FC236}">
              <a16:creationId xmlns:a16="http://schemas.microsoft.com/office/drawing/2014/main" xmlns="" id="{00000000-0008-0000-0600-0000C4000000}"/>
            </a:ext>
          </a:extLst>
        </xdr:cNvPr>
        <xdr:cNvSpPr/>
      </xdr:nvSpPr>
      <xdr:spPr>
        <a:xfrm>
          <a:off x="1968500" y="133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117848</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84427" y="1349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35590</xdr:rowOff>
    </xdr:from>
    <xdr:to>
      <xdr:col>1</xdr:col>
      <xdr:colOff>485775</xdr:colOff>
      <xdr:row>78</xdr:row>
      <xdr:rowOff>137190</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1079500" y="134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128317</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95427" y="1350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58987</xdr:rowOff>
    </xdr:from>
    <xdr:to>
      <xdr:col>6</xdr:col>
      <xdr:colOff>511175</xdr:colOff>
      <xdr:row>96</xdr:row>
      <xdr:rowOff>132548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518187"/>
          <a:ext cx="838200" cy="7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a:extLst>
            <a:ext uri="{FF2B5EF4-FFF2-40B4-BE49-F238E27FC236}">
              <a16:creationId xmlns:a16="http://schemas.microsoft.com/office/drawing/2014/main" xmlns="" id="{00000000-0008-0000-0600-0000E9000000}"/>
            </a:ext>
          </a:extLst>
        </xdr:cNvPr>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132548</xdr:rowOff>
    </xdr:from>
    <xdr:to>
      <xdr:col>5</xdr:col>
      <xdr:colOff>358775</xdr:colOff>
      <xdr:row>97</xdr:row>
      <xdr:rowOff>24780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59174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a:extLst>
            <a:ext uri="{FF2B5EF4-FFF2-40B4-BE49-F238E27FC236}">
              <a16:creationId xmlns:a16="http://schemas.microsoft.com/office/drawing/2014/main" xmlns="" id="{00000000-0008-0000-0600-0000EB000000}"/>
            </a:ext>
          </a:extLst>
        </xdr:cNvPr>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24780</xdr:rowOff>
    </xdr:from>
    <xdr:to>
      <xdr:col>4</xdr:col>
      <xdr:colOff>155575</xdr:colOff>
      <xdr:row>97</xdr:row>
      <xdr:rowOff>43280</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655430"/>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a:extLst>
            <a:ext uri="{FF2B5EF4-FFF2-40B4-BE49-F238E27FC236}">
              <a16:creationId xmlns:a16="http://schemas.microsoft.com/office/drawing/2014/main" xmlns="" id="{00000000-0008-0000-0600-0000EE000000}"/>
            </a:ext>
          </a:extLst>
        </xdr:cNvPr>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43280</xdr:rowOff>
    </xdr:from>
    <xdr:to>
      <xdr:col>2</xdr:col>
      <xdr:colOff>638175</xdr:colOff>
      <xdr:row>97</xdr:row>
      <xdr:rowOff>127862</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67393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8187</xdr:rowOff>
    </xdr:from>
    <xdr:to>
      <xdr:col>6</xdr:col>
      <xdr:colOff>561975</xdr:colOff>
      <xdr:row>96</xdr:row>
      <xdr:rowOff>109787</xdr:rowOff>
    </xdr:to>
    <xdr:sp macro="" textlink="">
      <xdr:nvSpPr>
        <xdr:cNvPr id="250" name="円/楕円 249">
          <a:extLst>
            <a:ext uri="{FF2B5EF4-FFF2-40B4-BE49-F238E27FC236}">
              <a16:creationId xmlns:a16="http://schemas.microsoft.com/office/drawing/2014/main" xmlns="" id="{00000000-0008-0000-0600-0000FA000000}"/>
            </a:ext>
          </a:extLst>
        </xdr:cNvPr>
        <xdr:cNvSpPr/>
      </xdr:nvSpPr>
      <xdr:spPr>
        <a:xfrm>
          <a:off x="4584700" y="1646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158064</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4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53,943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81748</xdr:rowOff>
    </xdr:from>
    <xdr:to>
      <xdr:col>5</xdr:col>
      <xdr:colOff>409575</xdr:colOff>
      <xdr:row>97</xdr:row>
      <xdr:rowOff>11898</xdr:rowOff>
    </xdr:to>
    <xdr:sp macro="" textlink="">
      <xdr:nvSpPr>
        <xdr:cNvPr id="252" name="円/楕円 251">
          <a:extLst>
            <a:ext uri="{FF2B5EF4-FFF2-40B4-BE49-F238E27FC236}">
              <a16:creationId xmlns:a16="http://schemas.microsoft.com/office/drawing/2014/main" xmlns="" id="{00000000-0008-0000-0600-0000FC000000}"/>
            </a:ext>
          </a:extLst>
        </xdr:cNvPr>
        <xdr:cNvSpPr/>
      </xdr:nvSpPr>
      <xdr:spPr>
        <a:xfrm>
          <a:off x="3746500" y="1654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3025</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63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145430</xdr:rowOff>
    </xdr:from>
    <xdr:to>
      <xdr:col>4</xdr:col>
      <xdr:colOff>206375</xdr:colOff>
      <xdr:row>97</xdr:row>
      <xdr:rowOff>75580</xdr:rowOff>
    </xdr:to>
    <xdr:sp macro="" textlink="">
      <xdr:nvSpPr>
        <xdr:cNvPr id="254" name="円/楕円 253">
          <a:extLst>
            <a:ext uri="{FF2B5EF4-FFF2-40B4-BE49-F238E27FC236}">
              <a16:creationId xmlns:a16="http://schemas.microsoft.com/office/drawing/2014/main" xmlns="" id="{00000000-0008-0000-0600-0000FE000000}"/>
            </a:ext>
          </a:extLst>
        </xdr:cNvPr>
        <xdr:cNvSpPr/>
      </xdr:nvSpPr>
      <xdr:spPr>
        <a:xfrm>
          <a:off x="2857500" y="166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66707</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69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163930</xdr:rowOff>
    </xdr:from>
    <xdr:to>
      <xdr:col>3</xdr:col>
      <xdr:colOff>3175</xdr:colOff>
      <xdr:row>97</xdr:row>
      <xdr:rowOff>94080</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1968500" y="166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85207</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71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77062</xdr:rowOff>
    </xdr:from>
    <xdr:to>
      <xdr:col>1</xdr:col>
      <xdr:colOff>485775</xdr:colOff>
      <xdr:row>98</xdr:row>
      <xdr:rowOff>7212</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1079500" y="167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169789</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80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132176</xdr:rowOff>
    </xdr:from>
    <xdr:to>
      <xdr:col>15</xdr:col>
      <xdr:colOff>180975</xdr:colOff>
      <xdr:row>37</xdr:row>
      <xdr:rowOff>167295</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6475826"/>
          <a:ext cx="838200" cy="3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a:extLst>
            <a:ext uri="{FF2B5EF4-FFF2-40B4-BE49-F238E27FC236}">
              <a16:creationId xmlns:a16="http://schemas.microsoft.com/office/drawing/2014/main" xmlns="" id="{00000000-0008-0000-0600-000024010000}"/>
            </a:ext>
          </a:extLst>
        </xdr:cNvPr>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132176</xdr:rowOff>
    </xdr:from>
    <xdr:to>
      <xdr:col>14</xdr:col>
      <xdr:colOff>28575</xdr:colOff>
      <xdr:row>37</xdr:row>
      <xdr:rowOff>147054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475826"/>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a:extLst>
            <a:ext uri="{FF2B5EF4-FFF2-40B4-BE49-F238E27FC236}">
              <a16:creationId xmlns:a16="http://schemas.microsoft.com/office/drawing/2014/main" xmlns="" id="{00000000-0008-0000-0600-000026010000}"/>
            </a:ext>
          </a:extLst>
        </xdr:cNvPr>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147054</xdr:rowOff>
    </xdr:from>
    <xdr:to>
      <xdr:col>12</xdr:col>
      <xdr:colOff>511175</xdr:colOff>
      <xdr:row>38</xdr:row>
      <xdr:rowOff>6740</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490704"/>
          <a:ext cx="889000" cy="3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a:extLst>
            <a:ext uri="{FF2B5EF4-FFF2-40B4-BE49-F238E27FC236}">
              <a16:creationId xmlns:a16="http://schemas.microsoft.com/office/drawing/2014/main" xmlns="" id="{00000000-0008-0000-0600-000029010000}"/>
            </a:ext>
          </a:extLst>
        </xdr:cNvPr>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1560</xdr:rowOff>
    </xdr:from>
    <xdr:to>
      <xdr:col>11</xdr:col>
      <xdr:colOff>307975</xdr:colOff>
      <xdr:row>38</xdr:row>
      <xdr:rowOff>6740</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972300" y="6516660"/>
          <a:ext cx="889000" cy="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a:extLst>
            <a:ext uri="{FF2B5EF4-FFF2-40B4-BE49-F238E27FC236}">
              <a16:creationId xmlns:a16="http://schemas.microsoft.com/office/drawing/2014/main" xmlns="" id="{00000000-0008-0000-0600-00002C010000}"/>
            </a:ext>
          </a:extLst>
        </xdr:cNvPr>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a:extLst>
            <a:ext uri="{FF2B5EF4-FFF2-40B4-BE49-F238E27FC236}">
              <a16:creationId xmlns:a16="http://schemas.microsoft.com/office/drawing/2014/main" xmlns="" id="{00000000-0008-0000-0600-00002E010000}"/>
            </a:ext>
          </a:extLst>
        </xdr:cNvPr>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116495</xdr:rowOff>
    </xdr:from>
    <xdr:to>
      <xdr:col>15</xdr:col>
      <xdr:colOff>231775</xdr:colOff>
      <xdr:row>38</xdr:row>
      <xdr:rowOff>46645</xdr:rowOff>
    </xdr:to>
    <xdr:sp macro="" textlink="">
      <xdr:nvSpPr>
        <xdr:cNvPr id="309" name="円/楕円 308">
          <a:extLst>
            <a:ext uri="{FF2B5EF4-FFF2-40B4-BE49-F238E27FC236}">
              <a16:creationId xmlns:a16="http://schemas.microsoft.com/office/drawing/2014/main" xmlns="" id="{00000000-0008-0000-0600-000035010000}"/>
            </a:ext>
          </a:extLst>
        </xdr:cNvPr>
        <xdr:cNvSpPr/>
      </xdr:nvSpPr>
      <xdr:spPr>
        <a:xfrm>
          <a:off x="10426700" y="646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31422</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37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42,025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81376</xdr:rowOff>
    </xdr:from>
    <xdr:to>
      <xdr:col>14</xdr:col>
      <xdr:colOff>79375</xdr:colOff>
      <xdr:row>38</xdr:row>
      <xdr:rowOff>11526</xdr:rowOff>
    </xdr:to>
    <xdr:sp macro="" textlink="">
      <xdr:nvSpPr>
        <xdr:cNvPr id="311" name="円/楕円 310">
          <a:extLst>
            <a:ext uri="{FF2B5EF4-FFF2-40B4-BE49-F238E27FC236}">
              <a16:creationId xmlns:a16="http://schemas.microsoft.com/office/drawing/2014/main" xmlns="" id="{00000000-0008-0000-0600-000037010000}"/>
            </a:ext>
          </a:extLst>
        </xdr:cNvPr>
        <xdr:cNvSpPr/>
      </xdr:nvSpPr>
      <xdr:spPr>
        <a:xfrm>
          <a:off x="9588500" y="64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2653</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5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96254</xdr:rowOff>
    </xdr:from>
    <xdr:to>
      <xdr:col>12</xdr:col>
      <xdr:colOff>561975</xdr:colOff>
      <xdr:row>38</xdr:row>
      <xdr:rowOff>26405</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8699500" y="64399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17532</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53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127390</xdr:rowOff>
    </xdr:from>
    <xdr:to>
      <xdr:col>11</xdr:col>
      <xdr:colOff>358775</xdr:colOff>
      <xdr:row>38</xdr:row>
      <xdr:rowOff>57540</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7810500" y="64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48667</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5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122210</xdr:rowOff>
    </xdr:from>
    <xdr:to>
      <xdr:col>10</xdr:col>
      <xdr:colOff>155575</xdr:colOff>
      <xdr:row>38</xdr:row>
      <xdr:rowOff>52360</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6921500" y="64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43487</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5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146968</xdr:rowOff>
    </xdr:from>
    <xdr:to>
      <xdr:col>15</xdr:col>
      <xdr:colOff>180975</xdr:colOff>
      <xdr:row>59</xdr:row>
      <xdr:rowOff>4876</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9639300" y="10091068"/>
          <a:ext cx="8382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a:extLst>
            <a:ext uri="{FF2B5EF4-FFF2-40B4-BE49-F238E27FC236}">
              <a16:creationId xmlns:a16="http://schemas.microsoft.com/office/drawing/2014/main" xmlns="" id="{00000000-0008-0000-0600-00005D010000}"/>
            </a:ext>
          </a:extLst>
        </xdr:cNvPr>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146968</xdr:rowOff>
    </xdr:from>
    <xdr:to>
      <xdr:col>14</xdr:col>
      <xdr:colOff>28575</xdr:colOff>
      <xdr:row>58</xdr:row>
      <xdr:rowOff>168917</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10091068"/>
          <a:ext cx="889000" cy="2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a:extLst>
            <a:ext uri="{FF2B5EF4-FFF2-40B4-BE49-F238E27FC236}">
              <a16:creationId xmlns:a16="http://schemas.microsoft.com/office/drawing/2014/main" xmlns="" id="{00000000-0008-0000-0600-00005F010000}"/>
            </a:ext>
          </a:extLst>
        </xdr:cNvPr>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168917</xdr:rowOff>
    </xdr:from>
    <xdr:to>
      <xdr:col>12</xdr:col>
      <xdr:colOff>511175</xdr:colOff>
      <xdr:row>59</xdr:row>
      <xdr:rowOff>17593</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10113017"/>
          <a:ext cx="889000" cy="2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a:extLst>
            <a:ext uri="{FF2B5EF4-FFF2-40B4-BE49-F238E27FC236}">
              <a16:creationId xmlns:a16="http://schemas.microsoft.com/office/drawing/2014/main" xmlns="" id="{00000000-0008-0000-0600-000062010000}"/>
            </a:ext>
          </a:extLst>
        </xdr:cNvPr>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152759</xdr:rowOff>
    </xdr:from>
    <xdr:to>
      <xdr:col>11</xdr:col>
      <xdr:colOff>307975</xdr:colOff>
      <xdr:row>59</xdr:row>
      <xdr:rowOff>17593</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6972300" y="10096859"/>
          <a:ext cx="889000" cy="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a:extLst>
            <a:ext uri="{FF2B5EF4-FFF2-40B4-BE49-F238E27FC236}">
              <a16:creationId xmlns:a16="http://schemas.microsoft.com/office/drawing/2014/main" xmlns="" id="{00000000-0008-0000-0600-000065010000}"/>
            </a:ext>
          </a:extLst>
        </xdr:cNvPr>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a:extLst>
            <a:ext uri="{FF2B5EF4-FFF2-40B4-BE49-F238E27FC236}">
              <a16:creationId xmlns:a16="http://schemas.microsoft.com/office/drawing/2014/main" xmlns="" id="{00000000-0008-0000-0600-000067010000}"/>
            </a:ext>
          </a:extLst>
        </xdr:cNvPr>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125526</xdr:rowOff>
    </xdr:from>
    <xdr:to>
      <xdr:col>15</xdr:col>
      <xdr:colOff>231775</xdr:colOff>
      <xdr:row>59</xdr:row>
      <xdr:rowOff>55676</xdr:rowOff>
    </xdr:to>
    <xdr:sp macro="" textlink="">
      <xdr:nvSpPr>
        <xdr:cNvPr id="366" name="円/楕円 365">
          <a:extLst>
            <a:ext uri="{FF2B5EF4-FFF2-40B4-BE49-F238E27FC236}">
              <a16:creationId xmlns:a16="http://schemas.microsoft.com/office/drawing/2014/main" xmlns="" id="{00000000-0008-0000-0600-00006E010000}"/>
            </a:ext>
          </a:extLst>
        </xdr:cNvPr>
        <xdr:cNvSpPr/>
      </xdr:nvSpPr>
      <xdr:spPr>
        <a:xfrm>
          <a:off x="10426700" y="100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40453</xdr:rowOff>
    </xdr:from>
    <xdr:ext cx="534377"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98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96168</xdr:rowOff>
    </xdr:from>
    <xdr:to>
      <xdr:col>14</xdr:col>
      <xdr:colOff>79375</xdr:colOff>
      <xdr:row>59</xdr:row>
      <xdr:rowOff>26318</xdr:rowOff>
    </xdr:to>
    <xdr:sp macro="" textlink="">
      <xdr:nvSpPr>
        <xdr:cNvPr id="368" name="円/楕円 367">
          <a:extLst>
            <a:ext uri="{FF2B5EF4-FFF2-40B4-BE49-F238E27FC236}">
              <a16:creationId xmlns:a16="http://schemas.microsoft.com/office/drawing/2014/main" xmlns="" id="{00000000-0008-0000-0600-000070010000}"/>
            </a:ext>
          </a:extLst>
        </xdr:cNvPr>
        <xdr:cNvSpPr/>
      </xdr:nvSpPr>
      <xdr:spPr>
        <a:xfrm>
          <a:off x="9588500" y="100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17445</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72111" y="1013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118117</xdr:rowOff>
    </xdr:from>
    <xdr:to>
      <xdr:col>12</xdr:col>
      <xdr:colOff>561975</xdr:colOff>
      <xdr:row>59</xdr:row>
      <xdr:rowOff>48267</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8699500" y="100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39394</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83111" y="101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138243</xdr:rowOff>
    </xdr:from>
    <xdr:to>
      <xdr:col>11</xdr:col>
      <xdr:colOff>358775</xdr:colOff>
      <xdr:row>59</xdr:row>
      <xdr:rowOff>68393</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7810500" y="100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59520</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94111" y="1017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101959</xdr:rowOff>
    </xdr:from>
    <xdr:to>
      <xdr:col>10</xdr:col>
      <xdr:colOff>155575</xdr:colOff>
      <xdr:row>59</xdr:row>
      <xdr:rowOff>32109</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6921500" y="1004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23236</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705111" y="1013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25400</xdr:rowOff>
    </xdr:from>
    <xdr:to>
      <xdr:col>15</xdr:col>
      <xdr:colOff>180975</xdr:colOff>
      <xdr:row>78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9639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a:extLst>
            <a:ext uri="{FF2B5EF4-FFF2-40B4-BE49-F238E27FC236}">
              <a16:creationId xmlns:a16="http://schemas.microsoft.com/office/drawing/2014/main" xmlns="" id="{00000000-0008-0000-0600-000092010000}"/>
            </a:ext>
          </a:extLst>
        </xdr:cNvPr>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152273</xdr:rowOff>
    </xdr:from>
    <xdr:to>
      <xdr:col>14</xdr:col>
      <xdr:colOff>28575</xdr:colOff>
      <xdr:row>78</xdr:row>
      <xdr:rowOff>25400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8750300" y="1335392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a:extLst>
            <a:ext uri="{FF2B5EF4-FFF2-40B4-BE49-F238E27FC236}">
              <a16:creationId xmlns:a16="http://schemas.microsoft.com/office/drawing/2014/main" xmlns="" id="{00000000-0008-0000-0600-000094010000}"/>
            </a:ext>
          </a:extLst>
        </xdr:cNvPr>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a:extLst>
            <a:ext uri="{FF2B5EF4-FFF2-40B4-BE49-F238E27FC236}">
              <a16:creationId xmlns:a16="http://schemas.microsoft.com/office/drawing/2014/main" xmlns="" id="{00000000-0008-0000-0600-000096010000}"/>
            </a:ext>
          </a:extLst>
        </xdr:cNvPr>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146050</xdr:rowOff>
    </xdr:from>
    <xdr:to>
      <xdr:col>15</xdr:col>
      <xdr:colOff>231775</xdr:colOff>
      <xdr:row>78</xdr:row>
      <xdr:rowOff>76200</xdr:rowOff>
    </xdr:to>
    <xdr:sp macro="" textlink="">
      <xdr:nvSpPr>
        <xdr:cNvPr id="413" name="円/楕円 412">
          <a:extLst>
            <a:ext uri="{FF2B5EF4-FFF2-40B4-BE49-F238E27FC236}">
              <a16:creationId xmlns:a16="http://schemas.microsoft.com/office/drawing/2014/main" xmlns="" id="{00000000-0008-0000-0600-00009D010000}"/>
            </a:ext>
          </a:extLst>
        </xdr:cNvPr>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60977</xdr:rowOff>
    </xdr:from>
    <xdr:ext cx="249299" cy="259045"/>
    <xdr:sp macro="" textlink="">
      <xdr:nvSpPr>
        <xdr:cNvPr id="414" name="普通建設事業費 （ うち新規整備　）該当値テキスト">
          <a:extLst>
            <a:ext uri="{FF2B5EF4-FFF2-40B4-BE49-F238E27FC236}">
              <a16:creationId xmlns:a16="http://schemas.microsoft.com/office/drawing/2014/main" xmlns="" id="{00000000-0008-0000-0600-00009E010000}"/>
            </a:ext>
          </a:extLst>
        </xdr:cNvPr>
        <xdr:cNvSpPr txBox="1"/>
      </xdr:nvSpPr>
      <xdr:spPr>
        <a:xfrm>
          <a:off x="10528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146050</xdr:rowOff>
    </xdr:from>
    <xdr:to>
      <xdr:col>14</xdr:col>
      <xdr:colOff>79375</xdr:colOff>
      <xdr:row>78</xdr:row>
      <xdr:rowOff>76200</xdr:rowOff>
    </xdr:to>
    <xdr:sp macro="" textlink="">
      <xdr:nvSpPr>
        <xdr:cNvPr id="415" name="円/楕円 414">
          <a:extLst>
            <a:ext uri="{FF2B5EF4-FFF2-40B4-BE49-F238E27FC236}">
              <a16:creationId xmlns:a16="http://schemas.microsoft.com/office/drawing/2014/main" xmlns="" id="{00000000-0008-0000-0600-00009F010000}"/>
            </a:ext>
          </a:extLst>
        </xdr:cNvPr>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78</xdr:row>
      <xdr:rowOff>67327</xdr:rowOff>
    </xdr:from>
    <xdr:ext cx="249299"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514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101473</xdr:rowOff>
    </xdr:from>
    <xdr:to>
      <xdr:col>12</xdr:col>
      <xdr:colOff>561975</xdr:colOff>
      <xdr:row>78</xdr:row>
      <xdr:rowOff>31623</xdr:rowOff>
    </xdr:to>
    <xdr:sp macro="" textlink="">
      <xdr:nvSpPr>
        <xdr:cNvPr id="417" name="円/楕円 416">
          <a:extLst>
            <a:ext uri="{FF2B5EF4-FFF2-40B4-BE49-F238E27FC236}">
              <a16:creationId xmlns:a16="http://schemas.microsoft.com/office/drawing/2014/main" xmlns="" id="{00000000-0008-0000-0600-0000A1010000}"/>
            </a:ext>
          </a:extLst>
        </xdr:cNvPr>
        <xdr:cNvSpPr/>
      </xdr:nvSpPr>
      <xdr:spPr>
        <a:xfrm>
          <a:off x="8699500" y="133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22750</xdr:rowOff>
    </xdr:from>
    <xdr:ext cx="469744"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15427" y="1339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a:extLst>
            <a:ext uri="{FF2B5EF4-FFF2-40B4-BE49-F238E27FC236}">
              <a16:creationId xmlns:a16="http://schemas.microsoft.com/office/drawing/2014/main" xmlns=""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a:extLst>
            <a:ext uri="{FF2B5EF4-FFF2-40B4-BE49-F238E27FC236}">
              <a16:creationId xmlns:a16="http://schemas.microsoft.com/office/drawing/2014/main" xmlns="" id="{00000000-0008-0000-0600-0000A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a:extLst>
            <a:ext uri="{FF2B5EF4-FFF2-40B4-BE49-F238E27FC236}">
              <a16:creationId xmlns:a16="http://schemas.microsoft.com/office/drawing/2014/main" xmlns="" id="{00000000-0008-0000-0600-0000A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a:extLst>
            <a:ext uri="{FF2B5EF4-FFF2-40B4-BE49-F238E27FC236}">
              <a16:creationId xmlns:a16="http://schemas.microsoft.com/office/drawing/2014/main" xmlns="" id="{00000000-0008-0000-0600-0000A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a:extLst>
            <a:ext uri="{FF2B5EF4-FFF2-40B4-BE49-F238E27FC236}">
              <a16:creationId xmlns:a16="http://schemas.microsoft.com/office/drawing/2014/main" xmlns="" id="{00000000-0008-0000-0600-0000A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a:extLst>
            <a:ext uri="{FF2B5EF4-FFF2-40B4-BE49-F238E27FC236}">
              <a16:creationId xmlns:a16="http://schemas.microsoft.com/office/drawing/2014/main" xmlns="" id="{00000000-0008-0000-06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a:extLst>
            <a:ext uri="{FF2B5EF4-FFF2-40B4-BE49-F238E27FC236}">
              <a16:creationId xmlns:a16="http://schemas.microsoft.com/office/drawing/2014/main" xmlns="" id="{00000000-0008-0000-0600-0000A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a:extLst>
            <a:ext uri="{FF2B5EF4-FFF2-40B4-BE49-F238E27FC236}">
              <a16:creationId xmlns:a16="http://schemas.microsoft.com/office/drawing/2014/main" xmlns="" id="{00000000-0008-0000-0600-0000A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a:extLst>
            <a:ext uri="{FF2B5EF4-FFF2-40B4-BE49-F238E27FC236}">
              <a16:creationId xmlns:a16="http://schemas.microsoft.com/office/drawing/2014/main" xmlns="" id="{00000000-0008-0000-0600-0000B9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a:extLst>
            <a:ext uri="{FF2B5EF4-FFF2-40B4-BE49-F238E27FC236}">
              <a16:creationId xmlns:a16="http://schemas.microsoft.com/office/drawing/2014/main" xmlns="" id="{00000000-0008-0000-0600-0000BB010000}"/>
            </a:ext>
          </a:extLst>
        </xdr:cNvPr>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95957</xdr:rowOff>
    </xdr:from>
    <xdr:to>
      <xdr:col>15</xdr:col>
      <xdr:colOff>180975</xdr:colOff>
      <xdr:row>98</xdr:row>
      <xdr:rowOff>99626</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flipV="1">
          <a:off x="9639300" y="16898057"/>
          <a:ext cx="838200" cy="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a:extLst>
            <a:ext uri="{FF2B5EF4-FFF2-40B4-BE49-F238E27FC236}">
              <a16:creationId xmlns:a16="http://schemas.microsoft.com/office/drawing/2014/main" xmlns="" id="{00000000-0008-0000-0600-0000BE010000}"/>
            </a:ext>
          </a:extLst>
        </xdr:cNvPr>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a:extLst>
            <a:ext uri="{FF2B5EF4-FFF2-40B4-BE49-F238E27FC236}">
              <a16:creationId xmlns:a16="http://schemas.microsoft.com/office/drawing/2014/main" xmlns="" id="{00000000-0008-0000-0600-0000BF010000}"/>
            </a:ext>
          </a:extLst>
        </xdr:cNvPr>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99626</xdr:rowOff>
    </xdr:from>
    <xdr:to>
      <xdr:col>14</xdr:col>
      <xdr:colOff>28575</xdr:colOff>
      <xdr:row>98</xdr:row>
      <xdr:rowOff>118015</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flipV="1">
          <a:off x="8750300" y="16901726"/>
          <a:ext cx="8890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a:extLst>
            <a:ext uri="{FF2B5EF4-FFF2-40B4-BE49-F238E27FC236}">
              <a16:creationId xmlns:a16="http://schemas.microsoft.com/office/drawing/2014/main" xmlns="" id="{00000000-0008-0000-0600-0000C1010000}"/>
            </a:ext>
          </a:extLst>
        </xdr:cNvPr>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a:extLst>
            <a:ext uri="{FF2B5EF4-FFF2-40B4-BE49-F238E27FC236}">
              <a16:creationId xmlns:a16="http://schemas.microsoft.com/office/drawing/2014/main" xmlns="" id="{00000000-0008-0000-0600-0000C3010000}"/>
            </a:ext>
          </a:extLst>
        </xdr:cNvPr>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45157</xdr:rowOff>
    </xdr:from>
    <xdr:to>
      <xdr:col>15</xdr:col>
      <xdr:colOff>231775</xdr:colOff>
      <xdr:row>98</xdr:row>
      <xdr:rowOff>146757</xdr:rowOff>
    </xdr:to>
    <xdr:sp macro="" textlink="">
      <xdr:nvSpPr>
        <xdr:cNvPr id="458" name="円/楕円 457">
          <a:extLst>
            <a:ext uri="{FF2B5EF4-FFF2-40B4-BE49-F238E27FC236}">
              <a16:creationId xmlns:a16="http://schemas.microsoft.com/office/drawing/2014/main" xmlns="" id="{00000000-0008-0000-0600-0000CA010000}"/>
            </a:ext>
          </a:extLst>
        </xdr:cNvPr>
        <xdr:cNvSpPr/>
      </xdr:nvSpPr>
      <xdr:spPr>
        <a:xfrm>
          <a:off x="10426700" y="168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135520</xdr:rowOff>
    </xdr:from>
    <xdr:ext cx="534377" cy="259045"/>
    <xdr:sp macro="" textlink="">
      <xdr:nvSpPr>
        <xdr:cNvPr id="459" name="普通建設事業費 （ うち更新整備　）該当値テキスト">
          <a:extLst>
            <a:ext uri="{FF2B5EF4-FFF2-40B4-BE49-F238E27FC236}">
              <a16:creationId xmlns:a16="http://schemas.microsoft.com/office/drawing/2014/main" xmlns="" id="{00000000-0008-0000-0600-0000CB010000}"/>
            </a:ext>
          </a:extLst>
        </xdr:cNvPr>
        <xdr:cNvSpPr txBox="1"/>
      </xdr:nvSpPr>
      <xdr:spPr>
        <a:xfrm>
          <a:off x="10528300" y="167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48826</xdr:rowOff>
    </xdr:from>
    <xdr:to>
      <xdr:col>14</xdr:col>
      <xdr:colOff>79375</xdr:colOff>
      <xdr:row>98</xdr:row>
      <xdr:rowOff>150426</xdr:rowOff>
    </xdr:to>
    <xdr:sp macro="" textlink="">
      <xdr:nvSpPr>
        <xdr:cNvPr id="460" name="円/楕円 459">
          <a:extLst>
            <a:ext uri="{FF2B5EF4-FFF2-40B4-BE49-F238E27FC236}">
              <a16:creationId xmlns:a16="http://schemas.microsoft.com/office/drawing/2014/main" xmlns="" id="{00000000-0008-0000-0600-0000CC010000}"/>
            </a:ext>
          </a:extLst>
        </xdr:cNvPr>
        <xdr:cNvSpPr/>
      </xdr:nvSpPr>
      <xdr:spPr>
        <a:xfrm>
          <a:off x="9588500" y="168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141553</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72111" y="1694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67215</xdr:rowOff>
    </xdr:from>
    <xdr:to>
      <xdr:col>12</xdr:col>
      <xdr:colOff>561975</xdr:colOff>
      <xdr:row>98</xdr:row>
      <xdr:rowOff>168815</xdr:rowOff>
    </xdr:to>
    <xdr:sp macro="" textlink="">
      <xdr:nvSpPr>
        <xdr:cNvPr id="462" name="円/楕円 461">
          <a:extLst>
            <a:ext uri="{FF2B5EF4-FFF2-40B4-BE49-F238E27FC236}">
              <a16:creationId xmlns:a16="http://schemas.microsoft.com/office/drawing/2014/main" xmlns="" id="{00000000-0008-0000-0600-0000CE010000}"/>
            </a:ext>
          </a:extLst>
        </xdr:cNvPr>
        <xdr:cNvSpPr/>
      </xdr:nvSpPr>
      <xdr:spPr>
        <a:xfrm>
          <a:off x="8699500" y="168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159942</xdr:rowOff>
    </xdr:from>
    <xdr:ext cx="469744"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8515427" y="1696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xmlns=""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xmlns=""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xmlns=""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xmlns=""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xmlns=""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xmlns=""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a:extLst>
            <a:ext uri="{FF2B5EF4-FFF2-40B4-BE49-F238E27FC236}">
              <a16:creationId xmlns:a16="http://schemas.microsoft.com/office/drawing/2014/main" xmlns="" id="{00000000-0008-0000-0600-0000E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a:extLst>
            <a:ext uri="{FF2B5EF4-FFF2-40B4-BE49-F238E27FC236}">
              <a16:creationId xmlns:a16="http://schemas.microsoft.com/office/drawing/2014/main" xmlns="" id="{00000000-0008-0000-0600-0000E7010000}"/>
            </a:ext>
          </a:extLst>
        </xdr:cNvPr>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a:extLst>
            <a:ext uri="{FF2B5EF4-FFF2-40B4-BE49-F238E27FC236}">
              <a16:creationId xmlns:a16="http://schemas.microsoft.com/office/drawing/2014/main" xmlns="" id="{00000000-0008-0000-0600-0000E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a:extLst>
            <a:ext uri="{FF2B5EF4-FFF2-40B4-BE49-F238E27FC236}">
              <a16:creationId xmlns:a16="http://schemas.microsoft.com/office/drawing/2014/main" xmlns="" id="{00000000-0008-0000-0600-0000EA010000}"/>
            </a:ext>
          </a:extLst>
        </xdr:cNvPr>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a:extLst>
            <a:ext uri="{FF2B5EF4-FFF2-40B4-BE49-F238E27FC236}">
              <a16:creationId xmlns:a16="http://schemas.microsoft.com/office/drawing/2014/main" xmlns="" id="{00000000-0008-0000-0600-0000ED010000}"/>
            </a:ext>
          </a:extLst>
        </xdr:cNvPr>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a:extLst>
            <a:ext uri="{FF2B5EF4-FFF2-40B4-BE49-F238E27FC236}">
              <a16:creationId xmlns:a16="http://schemas.microsoft.com/office/drawing/2014/main" xmlns="" id="{00000000-0008-0000-0600-0000EE010000}"/>
            </a:ext>
          </a:extLst>
        </xdr:cNvPr>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a:extLst>
            <a:ext uri="{FF2B5EF4-FFF2-40B4-BE49-F238E27FC236}">
              <a16:creationId xmlns:a16="http://schemas.microsoft.com/office/drawing/2014/main" xmlns="" id="{00000000-0008-0000-0600-0000F0010000}"/>
            </a:ext>
          </a:extLst>
        </xdr:cNvPr>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41821</xdr:rowOff>
    </xdr:from>
    <xdr:to>
      <xdr:col>21</xdr:col>
      <xdr:colOff>161925</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3703300" y="672837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a:extLst>
            <a:ext uri="{FF2B5EF4-FFF2-40B4-BE49-F238E27FC236}">
              <a16:creationId xmlns:a16="http://schemas.microsoft.com/office/drawing/2014/main" xmlns="" id="{00000000-0008-0000-0600-0000F3010000}"/>
            </a:ext>
          </a:extLst>
        </xdr:cNvPr>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33820</xdr:rowOff>
    </xdr:from>
    <xdr:to>
      <xdr:col>19</xdr:col>
      <xdr:colOff>644525</xdr:colOff>
      <xdr:row>39</xdr:row>
      <xdr:rowOff>41821</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814300" y="672037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a:extLst>
            <a:ext uri="{FF2B5EF4-FFF2-40B4-BE49-F238E27FC236}">
              <a16:creationId xmlns:a16="http://schemas.microsoft.com/office/drawing/2014/main" xmlns="" id="{00000000-0008-0000-0600-0000F6010000}"/>
            </a:ext>
          </a:extLst>
        </xdr:cNvPr>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a:extLst>
            <a:ext uri="{FF2B5EF4-FFF2-40B4-BE49-F238E27FC236}">
              <a16:creationId xmlns:a16="http://schemas.microsoft.com/office/drawing/2014/main" xmlns="" id="{00000000-0008-0000-0600-0000F8010000}"/>
            </a:ext>
          </a:extLst>
        </xdr:cNvPr>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a:extLst>
            <a:ext uri="{FF2B5EF4-FFF2-40B4-BE49-F238E27FC236}">
              <a16:creationId xmlns:a16="http://schemas.microsoft.com/office/drawing/2014/main" xmlns="" id="{00000000-0008-0000-0600-0000FF01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249299" cy="259045"/>
    <xdr:sp macro="" textlink="">
      <xdr:nvSpPr>
        <xdr:cNvPr id="512" name="災害復旧事業費該当値テキスト">
          <a:extLst>
            <a:ext uri="{FF2B5EF4-FFF2-40B4-BE49-F238E27FC236}">
              <a16:creationId xmlns:a16="http://schemas.microsoft.com/office/drawing/2014/main" xmlns="" id="{00000000-0008-0000-0600-000000020000}"/>
            </a:ext>
          </a:extLst>
        </xdr:cNvPr>
        <xdr:cNvSpPr txBox="1"/>
      </xdr:nvSpPr>
      <xdr:spPr>
        <a:xfrm>
          <a:off x="16370300" y="6595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a:extLst>
            <a:ext uri="{FF2B5EF4-FFF2-40B4-BE49-F238E27FC236}">
              <a16:creationId xmlns:a16="http://schemas.microsoft.com/office/drawing/2014/main" xmlns="" id="{00000000-0008-0000-0600-00000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a:extLst>
            <a:ext uri="{FF2B5EF4-FFF2-40B4-BE49-F238E27FC236}">
              <a16:creationId xmlns:a16="http://schemas.microsoft.com/office/drawing/2014/main" xmlns="" id="{00000000-0008-0000-0600-00000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162471</xdr:rowOff>
    </xdr:from>
    <xdr:to>
      <xdr:col>20</xdr:col>
      <xdr:colOff>9525</xdr:colOff>
      <xdr:row>39</xdr:row>
      <xdr:rowOff>92621</xdr:rowOff>
    </xdr:to>
    <xdr:sp macro="" textlink="">
      <xdr:nvSpPr>
        <xdr:cNvPr id="517" name="円/楕円 516">
          <a:extLst>
            <a:ext uri="{FF2B5EF4-FFF2-40B4-BE49-F238E27FC236}">
              <a16:creationId xmlns:a16="http://schemas.microsoft.com/office/drawing/2014/main" xmlns="" id="{00000000-0008-0000-0600-000005020000}"/>
            </a:ext>
          </a:extLst>
        </xdr:cNvPr>
        <xdr:cNvSpPr/>
      </xdr:nvSpPr>
      <xdr:spPr>
        <a:xfrm>
          <a:off x="136525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83748</xdr:rowOff>
    </xdr:from>
    <xdr:ext cx="378565"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3514017" y="6770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154470</xdr:rowOff>
    </xdr:from>
    <xdr:to>
      <xdr:col>18</xdr:col>
      <xdr:colOff>492125</xdr:colOff>
      <xdr:row>39</xdr:row>
      <xdr:rowOff>84620</xdr:rowOff>
    </xdr:to>
    <xdr:sp macro="" textlink="">
      <xdr:nvSpPr>
        <xdr:cNvPr id="519" name="円/楕円 518">
          <a:extLst>
            <a:ext uri="{FF2B5EF4-FFF2-40B4-BE49-F238E27FC236}">
              <a16:creationId xmlns:a16="http://schemas.microsoft.com/office/drawing/2014/main" xmlns="" id="{00000000-0008-0000-0600-000007020000}"/>
            </a:ext>
          </a:extLst>
        </xdr:cNvPr>
        <xdr:cNvSpPr/>
      </xdr:nvSpPr>
      <xdr:spPr>
        <a:xfrm>
          <a:off x="12763500" y="66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75747</xdr:rowOff>
    </xdr:from>
    <xdr:ext cx="378565"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625017" y="6762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a:extLst>
            <a:ext uri="{FF2B5EF4-FFF2-40B4-BE49-F238E27FC236}">
              <a16:creationId xmlns:a16="http://schemas.microsoft.com/office/drawing/2014/main" xmlns="" id="{00000000-0008-0000-0600-00000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a:extLst>
            <a:ext uri="{FF2B5EF4-FFF2-40B4-BE49-F238E27FC236}">
              <a16:creationId xmlns:a16="http://schemas.microsoft.com/office/drawing/2014/main" xmlns="" id="{00000000-0008-0000-0600-00000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a:extLst>
            <a:ext uri="{FF2B5EF4-FFF2-40B4-BE49-F238E27FC236}">
              <a16:creationId xmlns:a16="http://schemas.microsoft.com/office/drawing/2014/main" xmlns="" id="{00000000-0008-0000-0600-00000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a:extLst>
            <a:ext uri="{FF2B5EF4-FFF2-40B4-BE49-F238E27FC236}">
              <a16:creationId xmlns:a16="http://schemas.microsoft.com/office/drawing/2014/main" xmlns="" id="{00000000-0008-0000-0600-00000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a:extLst>
            <a:ext uri="{FF2B5EF4-FFF2-40B4-BE49-F238E27FC236}">
              <a16:creationId xmlns:a16="http://schemas.microsoft.com/office/drawing/2014/main" xmlns="" id="{00000000-0008-0000-0600-00000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a:extLst>
            <a:ext uri="{FF2B5EF4-FFF2-40B4-BE49-F238E27FC236}">
              <a16:creationId xmlns:a16="http://schemas.microsoft.com/office/drawing/2014/main" xmlns="" id="{00000000-0008-0000-0600-00000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a:extLst>
            <a:ext uri="{FF2B5EF4-FFF2-40B4-BE49-F238E27FC236}">
              <a16:creationId xmlns:a16="http://schemas.microsoft.com/office/drawing/2014/main" xmlns="" id="{00000000-0008-0000-0600-00001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a:extLst>
            <a:ext uri="{FF2B5EF4-FFF2-40B4-BE49-F238E27FC236}">
              <a16:creationId xmlns:a16="http://schemas.microsoft.com/office/drawing/2014/main" xmlns="" id="{00000000-0008-0000-0600-00001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a:extLst>
            <a:ext uri="{FF2B5EF4-FFF2-40B4-BE49-F238E27FC236}">
              <a16:creationId xmlns:a16="http://schemas.microsoft.com/office/drawing/2014/main" xmlns="" id="{00000000-0008-0000-0600-00001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a:extLst>
            <a:ext uri="{FF2B5EF4-FFF2-40B4-BE49-F238E27FC236}">
              <a16:creationId xmlns:a16="http://schemas.microsoft.com/office/drawing/2014/main" xmlns="" id="{00000000-0008-0000-0600-00001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a16="http://schemas.microsoft.com/office/drawing/2014/main" xmlns=""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a:extLst>
            <a:ext uri="{FF2B5EF4-FFF2-40B4-BE49-F238E27FC236}">
              <a16:creationId xmlns:a16="http://schemas.microsoft.com/office/drawing/2014/main" xmlns="" id="{00000000-0008-0000-0600-00001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a:extLst>
            <a:ext uri="{FF2B5EF4-FFF2-40B4-BE49-F238E27FC236}">
              <a16:creationId xmlns:a16="http://schemas.microsoft.com/office/drawing/2014/main" xmlns="" id="{00000000-0008-0000-0600-00001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a:extLst>
            <a:ext uri="{FF2B5EF4-FFF2-40B4-BE49-F238E27FC236}">
              <a16:creationId xmlns:a16="http://schemas.microsoft.com/office/drawing/2014/main" xmlns="" id="{00000000-0008-0000-0600-00002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a:extLst>
            <a:ext uri="{FF2B5EF4-FFF2-40B4-BE49-F238E27FC236}">
              <a16:creationId xmlns:a16="http://schemas.microsoft.com/office/drawing/2014/main" xmlns="" id="{00000000-0008-0000-0600-00002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a:extLst>
            <a:ext uri="{FF2B5EF4-FFF2-40B4-BE49-F238E27FC236}">
              <a16:creationId xmlns:a16="http://schemas.microsoft.com/office/drawing/2014/main" xmlns="" id="{00000000-0008-0000-0600-00002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a:extLst>
            <a:ext uri="{FF2B5EF4-FFF2-40B4-BE49-F238E27FC236}">
              <a16:creationId xmlns:a16="http://schemas.microsoft.com/office/drawing/2014/main" xmlns="" id="{00000000-0008-0000-0600-00002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a:extLst>
            <a:ext uri="{FF2B5EF4-FFF2-40B4-BE49-F238E27FC236}">
              <a16:creationId xmlns:a16="http://schemas.microsoft.com/office/drawing/2014/main" xmlns="" id="{00000000-0008-0000-0600-00003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a:extLst>
            <a:ext uri="{FF2B5EF4-FFF2-40B4-BE49-F238E27FC236}">
              <a16:creationId xmlns:a16="http://schemas.microsoft.com/office/drawing/2014/main" xmlns="" id="{00000000-0008-0000-0600-00003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a:extLst>
            <a:ext uri="{FF2B5EF4-FFF2-40B4-BE49-F238E27FC236}">
              <a16:creationId xmlns:a16="http://schemas.microsoft.com/office/drawing/2014/main" xmlns="" id="{00000000-0008-0000-0600-00003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a:extLst>
            <a:ext uri="{FF2B5EF4-FFF2-40B4-BE49-F238E27FC236}">
              <a16:creationId xmlns:a16="http://schemas.microsoft.com/office/drawing/2014/main" xmlns="" id="{00000000-0008-0000-0600-00003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a:extLst>
            <a:ext uri="{FF2B5EF4-FFF2-40B4-BE49-F238E27FC236}">
              <a16:creationId xmlns:a16="http://schemas.microsoft.com/office/drawing/2014/main" xmlns="" id="{00000000-0008-0000-0600-00003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a:extLst>
            <a:ext uri="{FF2B5EF4-FFF2-40B4-BE49-F238E27FC236}">
              <a16:creationId xmlns:a16="http://schemas.microsoft.com/office/drawing/2014/main" xmlns="" id="{00000000-0008-0000-0600-00003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a:extLst>
            <a:ext uri="{FF2B5EF4-FFF2-40B4-BE49-F238E27FC236}">
              <a16:creationId xmlns:a16="http://schemas.microsoft.com/office/drawing/2014/main" xmlns="" id="{00000000-0008-0000-0600-00003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a:extLst>
            <a:ext uri="{FF2B5EF4-FFF2-40B4-BE49-F238E27FC236}">
              <a16:creationId xmlns:a16="http://schemas.microsoft.com/office/drawing/2014/main" xmlns="" id="{00000000-0008-0000-0600-00003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a:extLst>
            <a:ext uri="{FF2B5EF4-FFF2-40B4-BE49-F238E27FC236}">
              <a16:creationId xmlns:a16="http://schemas.microsoft.com/office/drawing/2014/main" xmlns="" id="{00000000-0008-0000-0600-00003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a:extLst>
            <a:ext uri="{FF2B5EF4-FFF2-40B4-BE49-F238E27FC236}">
              <a16:creationId xmlns:a16="http://schemas.microsoft.com/office/drawing/2014/main" xmlns="" id="{00000000-0008-0000-0600-00003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a:extLst>
            <a:ext uri="{FF2B5EF4-FFF2-40B4-BE49-F238E27FC236}">
              <a16:creationId xmlns:a16="http://schemas.microsoft.com/office/drawing/2014/main" xmlns="" id="{00000000-0008-0000-0600-00003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a:extLst>
            <a:ext uri="{FF2B5EF4-FFF2-40B4-BE49-F238E27FC236}">
              <a16:creationId xmlns:a16="http://schemas.microsoft.com/office/drawing/2014/main" xmlns="" id="{00000000-0008-0000-0600-00003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a:extLst>
            <a:ext uri="{FF2B5EF4-FFF2-40B4-BE49-F238E27FC236}">
              <a16:creationId xmlns:a16="http://schemas.microsoft.com/office/drawing/2014/main" xmlns="" id="{00000000-0008-0000-0600-00004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a:extLst>
            <a:ext uri="{FF2B5EF4-FFF2-40B4-BE49-F238E27FC236}">
              <a16:creationId xmlns:a16="http://schemas.microsoft.com/office/drawing/2014/main" xmlns="" id="{00000000-0008-0000-0600-00004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a:extLst>
            <a:ext uri="{FF2B5EF4-FFF2-40B4-BE49-F238E27FC236}">
              <a16:creationId xmlns:a16="http://schemas.microsoft.com/office/drawing/2014/main" xmlns="" id="{00000000-0008-0000-0600-00005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a:extLst>
            <a:ext uri="{FF2B5EF4-FFF2-40B4-BE49-F238E27FC236}">
              <a16:creationId xmlns:a16="http://schemas.microsoft.com/office/drawing/2014/main" xmlns="" id="{00000000-0008-0000-0600-000051020000}"/>
            </a:ext>
          </a:extLst>
        </xdr:cNvPr>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a:extLst>
            <a:ext uri="{FF2B5EF4-FFF2-40B4-BE49-F238E27FC236}">
              <a16:creationId xmlns:a16="http://schemas.microsoft.com/office/drawing/2014/main" xmlns="" id="{00000000-0008-0000-0600-000052020000}"/>
            </a:ext>
          </a:extLst>
        </xdr:cNvPr>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a:extLst>
            <a:ext uri="{FF2B5EF4-FFF2-40B4-BE49-F238E27FC236}">
              <a16:creationId xmlns:a16="http://schemas.microsoft.com/office/drawing/2014/main" xmlns="" id="{00000000-0008-0000-0600-000054020000}"/>
            </a:ext>
          </a:extLst>
        </xdr:cNvPr>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152608</xdr:rowOff>
    </xdr:from>
    <xdr:to>
      <xdr:col>23</xdr:col>
      <xdr:colOff>517525</xdr:colOff>
      <xdr:row>77</xdr:row>
      <xdr:rowOff>167337</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flipV="1">
          <a:off x="15481300" y="13354258"/>
          <a:ext cx="8382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a:extLst>
            <a:ext uri="{FF2B5EF4-FFF2-40B4-BE49-F238E27FC236}">
              <a16:creationId xmlns:a16="http://schemas.microsoft.com/office/drawing/2014/main" xmlns="" id="{00000000-0008-0000-0600-000057020000}"/>
            </a:ext>
          </a:extLst>
        </xdr:cNvPr>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a:extLst>
            <a:ext uri="{FF2B5EF4-FFF2-40B4-BE49-F238E27FC236}">
              <a16:creationId xmlns:a16="http://schemas.microsoft.com/office/drawing/2014/main" xmlns="" id="{00000000-0008-0000-0600-000058020000}"/>
            </a:ext>
          </a:extLst>
        </xdr:cNvPr>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155169</xdr:rowOff>
    </xdr:from>
    <xdr:to>
      <xdr:col>22</xdr:col>
      <xdr:colOff>365125</xdr:colOff>
      <xdr:row>77</xdr:row>
      <xdr:rowOff>167337</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4592300" y="13356819"/>
          <a:ext cx="889000" cy="1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a:extLst>
            <a:ext uri="{FF2B5EF4-FFF2-40B4-BE49-F238E27FC236}">
              <a16:creationId xmlns:a16="http://schemas.microsoft.com/office/drawing/2014/main" xmlns="" id="{00000000-0008-0000-0600-00005A020000}"/>
            </a:ext>
          </a:extLst>
        </xdr:cNvPr>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149324</xdr:rowOff>
    </xdr:from>
    <xdr:to>
      <xdr:col>21</xdr:col>
      <xdr:colOff>161925</xdr:colOff>
      <xdr:row>77</xdr:row>
      <xdr:rowOff>155169</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3703300" y="13350974"/>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a:extLst>
            <a:ext uri="{FF2B5EF4-FFF2-40B4-BE49-F238E27FC236}">
              <a16:creationId xmlns:a16="http://schemas.microsoft.com/office/drawing/2014/main" xmlns="" id="{00000000-0008-0000-0600-00005D020000}"/>
            </a:ext>
          </a:extLst>
        </xdr:cNvPr>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149324</xdr:rowOff>
    </xdr:from>
    <xdr:to>
      <xdr:col>19</xdr:col>
      <xdr:colOff>644525</xdr:colOff>
      <xdr:row>77</xdr:row>
      <xdr:rowOff>155550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flipV="1">
          <a:off x="12814300" y="13350974"/>
          <a:ext cx="8890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a:extLst>
            <a:ext uri="{FF2B5EF4-FFF2-40B4-BE49-F238E27FC236}">
              <a16:creationId xmlns:a16="http://schemas.microsoft.com/office/drawing/2014/main" xmlns="" id="{00000000-0008-0000-0600-000060020000}"/>
            </a:ext>
          </a:extLst>
        </xdr:cNvPr>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a:extLst>
            <a:ext uri="{FF2B5EF4-FFF2-40B4-BE49-F238E27FC236}">
              <a16:creationId xmlns:a16="http://schemas.microsoft.com/office/drawing/2014/main" xmlns="" id="{00000000-0008-0000-0600-000062020000}"/>
            </a:ext>
          </a:extLst>
        </xdr:cNvPr>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101808</xdr:rowOff>
    </xdr:from>
    <xdr:to>
      <xdr:col>23</xdr:col>
      <xdr:colOff>568325</xdr:colOff>
      <xdr:row>78</xdr:row>
      <xdr:rowOff>31958</xdr:rowOff>
    </xdr:to>
    <xdr:sp macro="" textlink="">
      <xdr:nvSpPr>
        <xdr:cNvPr id="617" name="円/楕円 616">
          <a:extLst>
            <a:ext uri="{FF2B5EF4-FFF2-40B4-BE49-F238E27FC236}">
              <a16:creationId xmlns:a16="http://schemas.microsoft.com/office/drawing/2014/main" xmlns="" id="{00000000-0008-0000-0600-000069020000}"/>
            </a:ext>
          </a:extLst>
        </xdr:cNvPr>
        <xdr:cNvSpPr/>
      </xdr:nvSpPr>
      <xdr:spPr>
        <a:xfrm>
          <a:off x="16268700" y="133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80235</xdr:rowOff>
    </xdr:from>
    <xdr:ext cx="534377" cy="259045"/>
    <xdr:sp macro="" textlink="">
      <xdr:nvSpPr>
        <xdr:cNvPr id="618" name="公債費該当値テキスト">
          <a:extLst>
            <a:ext uri="{FF2B5EF4-FFF2-40B4-BE49-F238E27FC236}">
              <a16:creationId xmlns:a16="http://schemas.microsoft.com/office/drawing/2014/main" xmlns="" id="{00000000-0008-0000-0600-00006A020000}"/>
            </a:ext>
          </a:extLst>
        </xdr:cNvPr>
        <xdr:cNvSpPr txBox="1"/>
      </xdr:nvSpPr>
      <xdr:spPr>
        <a:xfrm>
          <a:off x="16370300" y="1328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30,806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116537</xdr:rowOff>
    </xdr:from>
    <xdr:to>
      <xdr:col>22</xdr:col>
      <xdr:colOff>415925</xdr:colOff>
      <xdr:row>78</xdr:row>
      <xdr:rowOff>46687</xdr:rowOff>
    </xdr:to>
    <xdr:sp macro="" textlink="">
      <xdr:nvSpPr>
        <xdr:cNvPr id="619" name="円/楕円 618">
          <a:extLst>
            <a:ext uri="{FF2B5EF4-FFF2-40B4-BE49-F238E27FC236}">
              <a16:creationId xmlns:a16="http://schemas.microsoft.com/office/drawing/2014/main" xmlns="" id="{00000000-0008-0000-0600-00006B020000}"/>
            </a:ext>
          </a:extLst>
        </xdr:cNvPr>
        <xdr:cNvSpPr/>
      </xdr:nvSpPr>
      <xdr:spPr>
        <a:xfrm>
          <a:off x="15430500" y="133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37814</xdr:rowOff>
    </xdr:from>
    <xdr:ext cx="534377"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5214111" y="134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104369</xdr:rowOff>
    </xdr:from>
    <xdr:to>
      <xdr:col>21</xdr:col>
      <xdr:colOff>212725</xdr:colOff>
      <xdr:row>78</xdr:row>
      <xdr:rowOff>34519</xdr:rowOff>
    </xdr:to>
    <xdr:sp macro="" textlink="">
      <xdr:nvSpPr>
        <xdr:cNvPr id="621" name="円/楕円 620">
          <a:extLst>
            <a:ext uri="{FF2B5EF4-FFF2-40B4-BE49-F238E27FC236}">
              <a16:creationId xmlns:a16="http://schemas.microsoft.com/office/drawing/2014/main" xmlns="" id="{00000000-0008-0000-0600-00006D020000}"/>
            </a:ext>
          </a:extLst>
        </xdr:cNvPr>
        <xdr:cNvSpPr/>
      </xdr:nvSpPr>
      <xdr:spPr>
        <a:xfrm>
          <a:off x="14541500" y="133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25646</xdr:rowOff>
    </xdr:from>
    <xdr:ext cx="534377"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4325111" y="1339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98524</xdr:rowOff>
    </xdr:from>
    <xdr:to>
      <xdr:col>20</xdr:col>
      <xdr:colOff>9525</xdr:colOff>
      <xdr:row>78</xdr:row>
      <xdr:rowOff>28674</xdr:rowOff>
    </xdr:to>
    <xdr:sp macro="" textlink="">
      <xdr:nvSpPr>
        <xdr:cNvPr id="623" name="円/楕円 622">
          <a:extLst>
            <a:ext uri="{FF2B5EF4-FFF2-40B4-BE49-F238E27FC236}">
              <a16:creationId xmlns:a16="http://schemas.microsoft.com/office/drawing/2014/main" xmlns="" id="{00000000-0008-0000-0600-00006F020000}"/>
            </a:ext>
          </a:extLst>
        </xdr:cNvPr>
        <xdr:cNvSpPr/>
      </xdr:nvSpPr>
      <xdr:spPr>
        <a:xfrm>
          <a:off x="13652500" y="133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19801</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3436111" y="133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104750</xdr:rowOff>
    </xdr:from>
    <xdr:to>
      <xdr:col>18</xdr:col>
      <xdr:colOff>492125</xdr:colOff>
      <xdr:row>78</xdr:row>
      <xdr:rowOff>34900</xdr:rowOff>
    </xdr:to>
    <xdr:sp macro="" textlink="">
      <xdr:nvSpPr>
        <xdr:cNvPr id="625" name="円/楕円 624">
          <a:extLst>
            <a:ext uri="{FF2B5EF4-FFF2-40B4-BE49-F238E27FC236}">
              <a16:creationId xmlns:a16="http://schemas.microsoft.com/office/drawing/2014/main" xmlns="" id="{00000000-0008-0000-0600-000071020000}"/>
            </a:ext>
          </a:extLst>
        </xdr:cNvPr>
        <xdr:cNvSpPr/>
      </xdr:nvSpPr>
      <xdr:spPr>
        <a:xfrm>
          <a:off x="12763500" y="133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26027</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2547111" y="133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a:extLst>
            <a:ext uri="{FF2B5EF4-FFF2-40B4-BE49-F238E27FC236}">
              <a16:creationId xmlns:a16="http://schemas.microsoft.com/office/drawing/2014/main" xmlns="" id="{00000000-0008-0000-0600-00007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a:extLst>
            <a:ext uri="{FF2B5EF4-FFF2-40B4-BE49-F238E27FC236}">
              <a16:creationId xmlns:a16="http://schemas.microsoft.com/office/drawing/2014/main" xmlns="" id="{00000000-0008-0000-0600-00007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a:extLst>
            <a:ext uri="{FF2B5EF4-FFF2-40B4-BE49-F238E27FC236}">
              <a16:creationId xmlns:a16="http://schemas.microsoft.com/office/drawing/2014/main" xmlns="" id="{00000000-0008-0000-0600-00007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a:extLst>
            <a:ext uri="{FF2B5EF4-FFF2-40B4-BE49-F238E27FC236}">
              <a16:creationId xmlns:a16="http://schemas.microsoft.com/office/drawing/2014/main" xmlns="" id="{00000000-0008-0000-0600-00007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a:extLst>
            <a:ext uri="{FF2B5EF4-FFF2-40B4-BE49-F238E27FC236}">
              <a16:creationId xmlns:a16="http://schemas.microsoft.com/office/drawing/2014/main" xmlns="" id="{00000000-0008-0000-0600-00007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a:extLst>
            <a:ext uri="{FF2B5EF4-FFF2-40B4-BE49-F238E27FC236}">
              <a16:creationId xmlns:a16="http://schemas.microsoft.com/office/drawing/2014/main" xmlns="" id="{00000000-0008-0000-0600-00007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a:extLst>
            <a:ext uri="{FF2B5EF4-FFF2-40B4-BE49-F238E27FC236}">
              <a16:creationId xmlns:a16="http://schemas.microsoft.com/office/drawing/2014/main" xmlns="" id="{00000000-0008-0000-0600-00007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a:extLst>
            <a:ext uri="{FF2B5EF4-FFF2-40B4-BE49-F238E27FC236}">
              <a16:creationId xmlns:a16="http://schemas.microsoft.com/office/drawing/2014/main" xmlns="" id="{00000000-0008-0000-0600-00007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a:extLst>
            <a:ext uri="{FF2B5EF4-FFF2-40B4-BE49-F238E27FC236}">
              <a16:creationId xmlns:a16="http://schemas.microsoft.com/office/drawing/2014/main" xmlns="" id="{00000000-0008-0000-0600-00008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a:extLst>
            <a:ext uri="{FF2B5EF4-FFF2-40B4-BE49-F238E27FC236}">
              <a16:creationId xmlns:a16="http://schemas.microsoft.com/office/drawing/2014/main" xmlns="" id="{00000000-0008-0000-0600-00008B020000}"/>
            </a:ext>
          </a:extLst>
        </xdr:cNvPr>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a:extLst>
            <a:ext uri="{FF2B5EF4-FFF2-40B4-BE49-F238E27FC236}">
              <a16:creationId xmlns:a16="http://schemas.microsoft.com/office/drawing/2014/main" xmlns="" id="{00000000-0008-0000-0600-00008D020000}"/>
            </a:ext>
          </a:extLst>
        </xdr:cNvPr>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49440</xdr:rowOff>
    </xdr:from>
    <xdr:to>
      <xdr:col>23</xdr:col>
      <xdr:colOff>517525</xdr:colOff>
      <xdr:row>98</xdr:row>
      <xdr:rowOff>131623</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5481300" y="16851540"/>
          <a:ext cx="838200" cy="8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a:extLst>
            <a:ext uri="{FF2B5EF4-FFF2-40B4-BE49-F238E27FC236}">
              <a16:creationId xmlns:a16="http://schemas.microsoft.com/office/drawing/2014/main" xmlns="" id="{00000000-0008-0000-0600-000090020000}"/>
            </a:ext>
          </a:extLst>
        </xdr:cNvPr>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a:extLst>
            <a:ext uri="{FF2B5EF4-FFF2-40B4-BE49-F238E27FC236}">
              <a16:creationId xmlns:a16="http://schemas.microsoft.com/office/drawing/2014/main" xmlns="" id="{00000000-0008-0000-0600-000091020000}"/>
            </a:ext>
          </a:extLst>
        </xdr:cNvPr>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49440</xdr:rowOff>
    </xdr:from>
    <xdr:to>
      <xdr:col>22</xdr:col>
      <xdr:colOff>365125</xdr:colOff>
      <xdr:row>98</xdr:row>
      <xdr:rowOff>116593</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flipV="1">
          <a:off x="14592300" y="16851540"/>
          <a:ext cx="889000" cy="6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a:extLst>
            <a:ext uri="{FF2B5EF4-FFF2-40B4-BE49-F238E27FC236}">
              <a16:creationId xmlns:a16="http://schemas.microsoft.com/office/drawing/2014/main" xmlns="" id="{00000000-0008-0000-0600-000093020000}"/>
            </a:ext>
          </a:extLst>
        </xdr:cNvPr>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116593</xdr:rowOff>
    </xdr:from>
    <xdr:to>
      <xdr:col>21</xdr:col>
      <xdr:colOff>161925</xdr:colOff>
      <xdr:row>98</xdr:row>
      <xdr:rowOff>117621</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flipV="1">
          <a:off x="13703300" y="16918693"/>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a:extLst>
            <a:ext uri="{FF2B5EF4-FFF2-40B4-BE49-F238E27FC236}">
              <a16:creationId xmlns:a16="http://schemas.microsoft.com/office/drawing/2014/main" xmlns="" id="{00000000-0008-0000-0600-000096020000}"/>
            </a:ext>
          </a:extLst>
        </xdr:cNvPr>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117621</xdr:rowOff>
    </xdr:from>
    <xdr:to>
      <xdr:col>19</xdr:col>
      <xdr:colOff>644525</xdr:colOff>
      <xdr:row>98</xdr:row>
      <xdr:rowOff>151034</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flipV="1">
          <a:off x="12814300" y="16919721"/>
          <a:ext cx="889000" cy="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a:extLst>
            <a:ext uri="{FF2B5EF4-FFF2-40B4-BE49-F238E27FC236}">
              <a16:creationId xmlns:a16="http://schemas.microsoft.com/office/drawing/2014/main" xmlns="" id="{00000000-0008-0000-0600-000099020000}"/>
            </a:ext>
          </a:extLst>
        </xdr:cNvPr>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a:extLst>
            <a:ext uri="{FF2B5EF4-FFF2-40B4-BE49-F238E27FC236}">
              <a16:creationId xmlns:a16="http://schemas.microsoft.com/office/drawing/2014/main" xmlns="" id="{00000000-0008-0000-0600-00009B020000}"/>
            </a:ext>
          </a:extLst>
        </xdr:cNvPr>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80823</xdr:rowOff>
    </xdr:from>
    <xdr:to>
      <xdr:col>23</xdr:col>
      <xdr:colOff>568325</xdr:colOff>
      <xdr:row>99</xdr:row>
      <xdr:rowOff>10973</xdr:rowOff>
    </xdr:to>
    <xdr:sp macro="" textlink="">
      <xdr:nvSpPr>
        <xdr:cNvPr id="674" name="円/楕円 673">
          <a:extLst>
            <a:ext uri="{FF2B5EF4-FFF2-40B4-BE49-F238E27FC236}">
              <a16:creationId xmlns:a16="http://schemas.microsoft.com/office/drawing/2014/main" xmlns="" id="{00000000-0008-0000-0600-0000A2020000}"/>
            </a:ext>
          </a:extLst>
        </xdr:cNvPr>
        <xdr:cNvSpPr/>
      </xdr:nvSpPr>
      <xdr:spPr>
        <a:xfrm>
          <a:off x="16268700" y="168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167200</xdr:rowOff>
    </xdr:from>
    <xdr:ext cx="469744" cy="259045"/>
    <xdr:sp macro="" textlink="">
      <xdr:nvSpPr>
        <xdr:cNvPr id="675" name="積立金該当値テキスト">
          <a:extLst>
            <a:ext uri="{FF2B5EF4-FFF2-40B4-BE49-F238E27FC236}">
              <a16:creationId xmlns:a16="http://schemas.microsoft.com/office/drawing/2014/main" xmlns="" id="{00000000-0008-0000-0600-0000A3020000}"/>
            </a:ext>
          </a:extLst>
        </xdr:cNvPr>
        <xdr:cNvSpPr txBox="1"/>
      </xdr:nvSpPr>
      <xdr:spPr>
        <a:xfrm>
          <a:off x="16370300" y="167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170090</xdr:rowOff>
    </xdr:from>
    <xdr:to>
      <xdr:col>22</xdr:col>
      <xdr:colOff>415925</xdr:colOff>
      <xdr:row>98</xdr:row>
      <xdr:rowOff>100240</xdr:rowOff>
    </xdr:to>
    <xdr:sp macro="" textlink="">
      <xdr:nvSpPr>
        <xdr:cNvPr id="676" name="円/楕円 675">
          <a:extLst>
            <a:ext uri="{FF2B5EF4-FFF2-40B4-BE49-F238E27FC236}">
              <a16:creationId xmlns:a16="http://schemas.microsoft.com/office/drawing/2014/main" xmlns="" id="{00000000-0008-0000-0600-0000A4020000}"/>
            </a:ext>
          </a:extLst>
        </xdr:cNvPr>
        <xdr:cNvSpPr/>
      </xdr:nvSpPr>
      <xdr:spPr>
        <a:xfrm>
          <a:off x="15430500" y="168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91367</xdr:rowOff>
    </xdr:from>
    <xdr:ext cx="469744"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5246427" y="168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65793</xdr:rowOff>
    </xdr:from>
    <xdr:to>
      <xdr:col>21</xdr:col>
      <xdr:colOff>212725</xdr:colOff>
      <xdr:row>98</xdr:row>
      <xdr:rowOff>167393</xdr:rowOff>
    </xdr:to>
    <xdr:sp macro="" textlink="">
      <xdr:nvSpPr>
        <xdr:cNvPr id="678" name="円/楕円 677">
          <a:extLst>
            <a:ext uri="{FF2B5EF4-FFF2-40B4-BE49-F238E27FC236}">
              <a16:creationId xmlns:a16="http://schemas.microsoft.com/office/drawing/2014/main" xmlns="" id="{00000000-0008-0000-0600-0000A6020000}"/>
            </a:ext>
          </a:extLst>
        </xdr:cNvPr>
        <xdr:cNvSpPr/>
      </xdr:nvSpPr>
      <xdr:spPr>
        <a:xfrm>
          <a:off x="14541500" y="168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158520</xdr:rowOff>
    </xdr:from>
    <xdr:ext cx="469744"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357427" y="1696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66821</xdr:rowOff>
    </xdr:from>
    <xdr:to>
      <xdr:col>20</xdr:col>
      <xdr:colOff>9525</xdr:colOff>
      <xdr:row>98</xdr:row>
      <xdr:rowOff>168421</xdr:rowOff>
    </xdr:to>
    <xdr:sp macro="" textlink="">
      <xdr:nvSpPr>
        <xdr:cNvPr id="680" name="円/楕円 679">
          <a:extLst>
            <a:ext uri="{FF2B5EF4-FFF2-40B4-BE49-F238E27FC236}">
              <a16:creationId xmlns:a16="http://schemas.microsoft.com/office/drawing/2014/main" xmlns="" id="{00000000-0008-0000-0600-0000A8020000}"/>
            </a:ext>
          </a:extLst>
        </xdr:cNvPr>
        <xdr:cNvSpPr/>
      </xdr:nvSpPr>
      <xdr:spPr>
        <a:xfrm>
          <a:off x="13652500" y="1686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159548</xdr:rowOff>
    </xdr:from>
    <xdr:ext cx="469744"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3468427" y="1696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100234</xdr:rowOff>
    </xdr:from>
    <xdr:to>
      <xdr:col>18</xdr:col>
      <xdr:colOff>492125</xdr:colOff>
      <xdr:row>99</xdr:row>
      <xdr:rowOff>30384</xdr:rowOff>
    </xdr:to>
    <xdr:sp macro="" textlink="">
      <xdr:nvSpPr>
        <xdr:cNvPr id="682" name="円/楕円 681">
          <a:extLst>
            <a:ext uri="{FF2B5EF4-FFF2-40B4-BE49-F238E27FC236}">
              <a16:creationId xmlns:a16="http://schemas.microsoft.com/office/drawing/2014/main" xmlns="" id="{00000000-0008-0000-0600-0000AA020000}"/>
            </a:ext>
          </a:extLst>
        </xdr:cNvPr>
        <xdr:cNvSpPr/>
      </xdr:nvSpPr>
      <xdr:spPr>
        <a:xfrm>
          <a:off x="12763500" y="169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21511</xdr:rowOff>
    </xdr:from>
    <xdr:ext cx="469744"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2579427" y="1699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a:extLst>
            <a:ext uri="{FF2B5EF4-FFF2-40B4-BE49-F238E27FC236}">
              <a16:creationId xmlns:a16="http://schemas.microsoft.com/office/drawing/2014/main" xmlns="" id="{00000000-0008-0000-0600-0000A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a:extLst>
            <a:ext uri="{FF2B5EF4-FFF2-40B4-BE49-F238E27FC236}">
              <a16:creationId xmlns:a16="http://schemas.microsoft.com/office/drawing/2014/main" xmlns="" id="{00000000-0008-0000-0600-0000A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a:extLst>
            <a:ext uri="{FF2B5EF4-FFF2-40B4-BE49-F238E27FC236}">
              <a16:creationId xmlns:a16="http://schemas.microsoft.com/office/drawing/2014/main" xmlns="" id="{00000000-0008-0000-0600-0000A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a:extLst>
            <a:ext uri="{FF2B5EF4-FFF2-40B4-BE49-F238E27FC236}">
              <a16:creationId xmlns:a16="http://schemas.microsoft.com/office/drawing/2014/main" xmlns="" id="{00000000-0008-0000-0600-0000A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a:extLst>
            <a:ext uri="{FF2B5EF4-FFF2-40B4-BE49-F238E27FC236}">
              <a16:creationId xmlns:a16="http://schemas.microsoft.com/office/drawing/2014/main" xmlns="" id="{00000000-0008-0000-0600-0000B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a:extLst>
            <a:ext uri="{FF2B5EF4-FFF2-40B4-BE49-F238E27FC236}">
              <a16:creationId xmlns:a16="http://schemas.microsoft.com/office/drawing/2014/main" xmlns="" id="{00000000-0008-0000-0600-0000B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a:extLst>
            <a:ext uri="{FF2B5EF4-FFF2-40B4-BE49-F238E27FC236}">
              <a16:creationId xmlns:a16="http://schemas.microsoft.com/office/drawing/2014/main" xmlns="" id="{00000000-0008-0000-0600-0000B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a:extLst>
            <a:ext uri="{FF2B5EF4-FFF2-40B4-BE49-F238E27FC236}">
              <a16:creationId xmlns:a16="http://schemas.microsoft.com/office/drawing/2014/main" xmlns="" id="{00000000-0008-0000-0600-0000B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a:extLst>
            <a:ext uri="{FF2B5EF4-FFF2-40B4-BE49-F238E27FC236}">
              <a16:creationId xmlns:a16="http://schemas.microsoft.com/office/drawing/2014/main" xmlns="" id="{00000000-0008-0000-0600-0000B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a:extLst>
            <a:ext uri="{FF2B5EF4-FFF2-40B4-BE49-F238E27FC236}">
              <a16:creationId xmlns:a16="http://schemas.microsoft.com/office/drawing/2014/main" xmlns=""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a:extLst>
            <a:ext uri="{FF2B5EF4-FFF2-40B4-BE49-F238E27FC236}">
              <a16:creationId xmlns:a16="http://schemas.microsoft.com/office/drawing/2014/main" xmlns="" id="{00000000-0008-0000-0600-0000C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a:extLst>
            <a:ext uri="{FF2B5EF4-FFF2-40B4-BE49-F238E27FC236}">
              <a16:creationId xmlns:a16="http://schemas.microsoft.com/office/drawing/2014/main" xmlns="" id="{00000000-0008-0000-0600-0000C6020000}"/>
            </a:ext>
          </a:extLst>
        </xdr:cNvPr>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a:extLst>
            <a:ext uri="{FF2B5EF4-FFF2-40B4-BE49-F238E27FC236}">
              <a16:creationId xmlns:a16="http://schemas.microsoft.com/office/drawing/2014/main" xmlns="" id="{00000000-0008-0000-0600-0000C9020000}"/>
            </a:ext>
          </a:extLst>
        </xdr:cNvPr>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a:extLst>
            <a:ext uri="{FF2B5EF4-FFF2-40B4-BE49-F238E27FC236}">
              <a16:creationId xmlns:a16="http://schemas.microsoft.com/office/drawing/2014/main" xmlns="" id="{00000000-0008-0000-0600-0000CA020000}"/>
            </a:ext>
          </a:extLst>
        </xdr:cNvPr>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a:extLst>
            <a:ext uri="{FF2B5EF4-FFF2-40B4-BE49-F238E27FC236}">
              <a16:creationId xmlns:a16="http://schemas.microsoft.com/office/drawing/2014/main" xmlns="" id="{00000000-0008-0000-0600-0000CC020000}"/>
            </a:ext>
          </a:extLst>
        </xdr:cNvPr>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a:extLst>
            <a:ext uri="{FF2B5EF4-FFF2-40B4-BE49-F238E27FC236}">
              <a16:creationId xmlns:a16="http://schemas.microsoft.com/office/drawing/2014/main" xmlns="" id="{00000000-0008-0000-0600-0000CF020000}"/>
            </a:ext>
          </a:extLst>
        </xdr:cNvPr>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a:extLst>
            <a:ext uri="{FF2B5EF4-FFF2-40B4-BE49-F238E27FC236}">
              <a16:creationId xmlns:a16="http://schemas.microsoft.com/office/drawing/2014/main" xmlns="" id="{00000000-0008-0000-0600-0000D2020000}"/>
            </a:ext>
          </a:extLst>
        </xdr:cNvPr>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a:extLst>
            <a:ext uri="{FF2B5EF4-FFF2-40B4-BE49-F238E27FC236}">
              <a16:creationId xmlns:a16="http://schemas.microsoft.com/office/drawing/2014/main" xmlns="" id="{00000000-0008-0000-0600-0000D4020000}"/>
            </a:ext>
          </a:extLst>
        </xdr:cNvPr>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a:extLst>
            <a:ext uri="{FF2B5EF4-FFF2-40B4-BE49-F238E27FC236}">
              <a16:creationId xmlns:a16="http://schemas.microsoft.com/office/drawing/2014/main" xmlns="" id="{00000000-0008-0000-0600-0000D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a:extLst>
            <a:ext uri="{FF2B5EF4-FFF2-40B4-BE49-F238E27FC236}">
              <a16:creationId xmlns:a16="http://schemas.microsoft.com/office/drawing/2014/main" xmlns="" id="{00000000-0008-0000-0600-0000D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a:extLst>
            <a:ext uri="{FF2B5EF4-FFF2-40B4-BE49-F238E27FC236}">
              <a16:creationId xmlns:a16="http://schemas.microsoft.com/office/drawing/2014/main" xmlns="" id="{00000000-0008-0000-0600-0000D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a:extLst>
            <a:ext uri="{FF2B5EF4-FFF2-40B4-BE49-F238E27FC236}">
              <a16:creationId xmlns:a16="http://schemas.microsoft.com/office/drawing/2014/main" xmlns="" id="{00000000-0008-0000-0600-0000D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a:extLst>
            <a:ext uri="{FF2B5EF4-FFF2-40B4-BE49-F238E27FC236}">
              <a16:creationId xmlns:a16="http://schemas.microsoft.com/office/drawing/2014/main" xmlns="" id="{00000000-0008-0000-0600-0000E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a:extLst>
            <a:ext uri="{FF2B5EF4-FFF2-40B4-BE49-F238E27FC236}">
              <a16:creationId xmlns:a16="http://schemas.microsoft.com/office/drawing/2014/main" xmlns="" id="{00000000-0008-0000-0600-0000E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a:extLst>
            <a:ext uri="{FF2B5EF4-FFF2-40B4-BE49-F238E27FC236}">
              <a16:creationId xmlns:a16="http://schemas.microsoft.com/office/drawing/2014/main" xmlns=""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a:extLst>
            <a:ext uri="{FF2B5EF4-FFF2-40B4-BE49-F238E27FC236}">
              <a16:creationId xmlns:a16="http://schemas.microsoft.com/office/drawing/2014/main" xmlns="" id="{00000000-0008-0000-0600-0000E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a:extLst>
            <a:ext uri="{FF2B5EF4-FFF2-40B4-BE49-F238E27FC236}">
              <a16:creationId xmlns:a16="http://schemas.microsoft.com/office/drawing/2014/main" xmlns="" id="{00000000-0008-0000-0600-0000E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a:extLst>
            <a:ext uri="{FF2B5EF4-FFF2-40B4-BE49-F238E27FC236}">
              <a16:creationId xmlns:a16="http://schemas.microsoft.com/office/drawing/2014/main" xmlns="" id="{00000000-0008-0000-0600-0000E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a:extLst>
            <a:ext uri="{FF2B5EF4-FFF2-40B4-BE49-F238E27FC236}">
              <a16:creationId xmlns:a16="http://schemas.microsoft.com/office/drawing/2014/main" xmlns="" id="{00000000-0008-0000-0600-0000E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a:extLst>
            <a:ext uri="{FF2B5EF4-FFF2-40B4-BE49-F238E27FC236}">
              <a16:creationId xmlns:a16="http://schemas.microsoft.com/office/drawing/2014/main" xmlns="" id="{00000000-0008-0000-0600-0000E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a:extLst>
            <a:ext uri="{FF2B5EF4-FFF2-40B4-BE49-F238E27FC236}">
              <a16:creationId xmlns:a16="http://schemas.microsoft.com/office/drawing/2014/main" xmlns="" id="{00000000-0008-0000-0600-0000E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a:extLst>
            <a:ext uri="{FF2B5EF4-FFF2-40B4-BE49-F238E27FC236}">
              <a16:creationId xmlns:a16="http://schemas.microsoft.com/office/drawing/2014/main" xmlns=""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a:extLst>
            <a:ext uri="{FF2B5EF4-FFF2-40B4-BE49-F238E27FC236}">
              <a16:creationId xmlns:a16="http://schemas.microsoft.com/office/drawing/2014/main" xmlns="" id="{00000000-0008-0000-06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a:extLst>
            <a:ext uri="{FF2B5EF4-FFF2-40B4-BE49-F238E27FC236}">
              <a16:creationId xmlns:a16="http://schemas.microsoft.com/office/drawing/2014/main" xmlns="" id="{00000000-0008-0000-0600-0000FF02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a:extLst>
            <a:ext uri="{FF2B5EF4-FFF2-40B4-BE49-F238E27FC236}">
              <a16:creationId xmlns:a16="http://schemas.microsoft.com/office/drawing/2014/main" xmlns="" id="{00000000-0008-0000-0600-000001030000}"/>
            </a:ext>
          </a:extLst>
        </xdr:cNvPr>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84444</xdr:rowOff>
    </xdr:from>
    <xdr:to>
      <xdr:col>32</xdr:col>
      <xdr:colOff>187325</xdr:colOff>
      <xdr:row>59</xdr:row>
      <xdr:rowOff>84640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flipV="1">
          <a:off x="21323300" y="10199994"/>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a:extLst>
            <a:ext uri="{FF2B5EF4-FFF2-40B4-BE49-F238E27FC236}">
              <a16:creationId xmlns:a16="http://schemas.microsoft.com/office/drawing/2014/main" xmlns="" id="{00000000-0008-0000-0600-000004030000}"/>
            </a:ext>
          </a:extLst>
        </xdr:cNvPr>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a:extLst>
            <a:ext uri="{FF2B5EF4-FFF2-40B4-BE49-F238E27FC236}">
              <a16:creationId xmlns:a16="http://schemas.microsoft.com/office/drawing/2014/main" xmlns="" id="{00000000-0008-0000-0600-000005030000}"/>
            </a:ext>
          </a:extLst>
        </xdr:cNvPr>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84640</xdr:rowOff>
    </xdr:from>
    <xdr:to>
      <xdr:col>31</xdr:col>
      <xdr:colOff>34925</xdr:colOff>
      <xdr:row>59</xdr:row>
      <xdr:rowOff>84706</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flipV="1">
          <a:off x="20434300" y="1020019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a:extLst>
            <a:ext uri="{FF2B5EF4-FFF2-40B4-BE49-F238E27FC236}">
              <a16:creationId xmlns:a16="http://schemas.microsoft.com/office/drawing/2014/main" xmlns="" id="{00000000-0008-0000-0600-000007030000}"/>
            </a:ext>
          </a:extLst>
        </xdr:cNvPr>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84706</xdr:rowOff>
    </xdr:from>
    <xdr:to>
      <xdr:col>29</xdr:col>
      <xdr:colOff>517525</xdr:colOff>
      <xdr:row>59</xdr:row>
      <xdr:rowOff>84836</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flipV="1">
          <a:off x="19545300" y="10200256"/>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a:extLst>
            <a:ext uri="{FF2B5EF4-FFF2-40B4-BE49-F238E27FC236}">
              <a16:creationId xmlns:a16="http://schemas.microsoft.com/office/drawing/2014/main" xmlns="" id="{00000000-0008-0000-0600-00000A030000}"/>
            </a:ext>
          </a:extLst>
        </xdr:cNvPr>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84836</xdr:rowOff>
    </xdr:from>
    <xdr:to>
      <xdr:col>28</xdr:col>
      <xdr:colOff>314325</xdr:colOff>
      <xdr:row>59</xdr:row>
      <xdr:rowOff>84999</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18656300" y="1020038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a:extLst>
            <a:ext uri="{FF2B5EF4-FFF2-40B4-BE49-F238E27FC236}">
              <a16:creationId xmlns:a16="http://schemas.microsoft.com/office/drawing/2014/main" xmlns="" id="{00000000-0008-0000-0600-00000D030000}"/>
            </a:ext>
          </a:extLst>
        </xdr:cNvPr>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a:extLst>
            <a:ext uri="{FF2B5EF4-FFF2-40B4-BE49-F238E27FC236}">
              <a16:creationId xmlns:a16="http://schemas.microsoft.com/office/drawing/2014/main" xmlns="" id="{00000000-0008-0000-0600-00000F030000}"/>
            </a:ext>
          </a:extLst>
        </xdr:cNvPr>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33644</xdr:rowOff>
    </xdr:from>
    <xdr:to>
      <xdr:col>32</xdr:col>
      <xdr:colOff>238125</xdr:colOff>
      <xdr:row>59</xdr:row>
      <xdr:rowOff>135244</xdr:rowOff>
    </xdr:to>
    <xdr:sp macro="" textlink="">
      <xdr:nvSpPr>
        <xdr:cNvPr id="790" name="円/楕円 789">
          <a:extLst>
            <a:ext uri="{FF2B5EF4-FFF2-40B4-BE49-F238E27FC236}">
              <a16:creationId xmlns:a16="http://schemas.microsoft.com/office/drawing/2014/main" xmlns="" id="{00000000-0008-0000-0600-000016030000}"/>
            </a:ext>
          </a:extLst>
        </xdr:cNvPr>
        <xdr:cNvSpPr/>
      </xdr:nvSpPr>
      <xdr:spPr>
        <a:xfrm>
          <a:off x="22110700" y="101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130029</xdr:rowOff>
    </xdr:from>
    <xdr:ext cx="378565" cy="259045"/>
    <xdr:sp macro="" textlink="">
      <xdr:nvSpPr>
        <xdr:cNvPr id="791" name="貸付金該当値テキスト">
          <a:extLst>
            <a:ext uri="{FF2B5EF4-FFF2-40B4-BE49-F238E27FC236}">
              <a16:creationId xmlns:a16="http://schemas.microsoft.com/office/drawing/2014/main" xmlns="" id="{00000000-0008-0000-0600-000017030000}"/>
            </a:ext>
          </a:extLst>
        </xdr:cNvPr>
        <xdr:cNvSpPr txBox="1"/>
      </xdr:nvSpPr>
      <xdr:spPr>
        <a:xfrm>
          <a:off x="22212300" y="1007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33840</xdr:rowOff>
    </xdr:from>
    <xdr:to>
      <xdr:col>31</xdr:col>
      <xdr:colOff>85725</xdr:colOff>
      <xdr:row>59</xdr:row>
      <xdr:rowOff>135440</xdr:rowOff>
    </xdr:to>
    <xdr:sp macro="" textlink="">
      <xdr:nvSpPr>
        <xdr:cNvPr id="792" name="円/楕円 791">
          <a:extLst>
            <a:ext uri="{FF2B5EF4-FFF2-40B4-BE49-F238E27FC236}">
              <a16:creationId xmlns:a16="http://schemas.microsoft.com/office/drawing/2014/main" xmlns="" id="{00000000-0008-0000-0600-000018030000}"/>
            </a:ext>
          </a:extLst>
        </xdr:cNvPr>
        <xdr:cNvSpPr/>
      </xdr:nvSpPr>
      <xdr:spPr>
        <a:xfrm>
          <a:off x="21272500" y="101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126567</xdr:rowOff>
    </xdr:from>
    <xdr:ext cx="378565"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134017" y="10242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33906</xdr:rowOff>
    </xdr:from>
    <xdr:to>
      <xdr:col>29</xdr:col>
      <xdr:colOff>568325</xdr:colOff>
      <xdr:row>59</xdr:row>
      <xdr:rowOff>135506</xdr:rowOff>
    </xdr:to>
    <xdr:sp macro="" textlink="">
      <xdr:nvSpPr>
        <xdr:cNvPr id="794" name="円/楕円 793">
          <a:extLst>
            <a:ext uri="{FF2B5EF4-FFF2-40B4-BE49-F238E27FC236}">
              <a16:creationId xmlns:a16="http://schemas.microsoft.com/office/drawing/2014/main" xmlns="" id="{00000000-0008-0000-0600-00001A030000}"/>
            </a:ext>
          </a:extLst>
        </xdr:cNvPr>
        <xdr:cNvSpPr/>
      </xdr:nvSpPr>
      <xdr:spPr>
        <a:xfrm>
          <a:off x="20383500" y="101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126633</xdr:rowOff>
    </xdr:from>
    <xdr:ext cx="378565"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245017" y="1024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34036</xdr:rowOff>
    </xdr:from>
    <xdr:to>
      <xdr:col>28</xdr:col>
      <xdr:colOff>365125</xdr:colOff>
      <xdr:row>59</xdr:row>
      <xdr:rowOff>135636</xdr:rowOff>
    </xdr:to>
    <xdr:sp macro="" textlink="">
      <xdr:nvSpPr>
        <xdr:cNvPr id="796" name="円/楕円 795">
          <a:extLst>
            <a:ext uri="{FF2B5EF4-FFF2-40B4-BE49-F238E27FC236}">
              <a16:creationId xmlns:a16="http://schemas.microsoft.com/office/drawing/2014/main" xmlns="" id="{00000000-0008-0000-0600-00001C030000}"/>
            </a:ext>
          </a:extLst>
        </xdr:cNvPr>
        <xdr:cNvSpPr/>
      </xdr:nvSpPr>
      <xdr:spPr>
        <a:xfrm>
          <a:off x="19494500" y="101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126763</xdr:rowOff>
    </xdr:from>
    <xdr:ext cx="378565"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9356017" y="10242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34199</xdr:rowOff>
    </xdr:from>
    <xdr:to>
      <xdr:col>27</xdr:col>
      <xdr:colOff>161925</xdr:colOff>
      <xdr:row>59</xdr:row>
      <xdr:rowOff>135799</xdr:rowOff>
    </xdr:to>
    <xdr:sp macro="" textlink="">
      <xdr:nvSpPr>
        <xdr:cNvPr id="798" name="円/楕円 797">
          <a:extLst>
            <a:ext uri="{FF2B5EF4-FFF2-40B4-BE49-F238E27FC236}">
              <a16:creationId xmlns:a16="http://schemas.microsoft.com/office/drawing/2014/main" xmlns="" id="{00000000-0008-0000-0600-00001E030000}"/>
            </a:ext>
          </a:extLst>
        </xdr:cNvPr>
        <xdr:cNvSpPr/>
      </xdr:nvSpPr>
      <xdr:spPr>
        <a:xfrm>
          <a:off x="18605500" y="1014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126926</xdr:rowOff>
    </xdr:from>
    <xdr:ext cx="378565"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8467017" y="10242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a:extLst>
            <a:ext uri="{FF2B5EF4-FFF2-40B4-BE49-F238E27FC236}">
              <a16:creationId xmlns:a16="http://schemas.microsoft.com/office/drawing/2014/main" xmlns="" id="{00000000-0008-0000-0600-00002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a:extLst>
            <a:ext uri="{FF2B5EF4-FFF2-40B4-BE49-F238E27FC236}">
              <a16:creationId xmlns:a16="http://schemas.microsoft.com/office/drawing/2014/main" xmlns="" id="{00000000-0008-0000-0600-00002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a:extLst>
            <a:ext uri="{FF2B5EF4-FFF2-40B4-BE49-F238E27FC236}">
              <a16:creationId xmlns:a16="http://schemas.microsoft.com/office/drawing/2014/main" xmlns="" id="{00000000-0008-0000-0600-00002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a:extLst>
            <a:ext uri="{FF2B5EF4-FFF2-40B4-BE49-F238E27FC236}">
              <a16:creationId xmlns:a16="http://schemas.microsoft.com/office/drawing/2014/main" xmlns="" id="{00000000-0008-0000-0600-00002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a:extLst>
            <a:ext uri="{FF2B5EF4-FFF2-40B4-BE49-F238E27FC236}">
              <a16:creationId xmlns:a16="http://schemas.microsoft.com/office/drawing/2014/main" xmlns="" id="{00000000-0008-0000-0600-00002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a:extLst>
            <a:ext uri="{FF2B5EF4-FFF2-40B4-BE49-F238E27FC236}">
              <a16:creationId xmlns:a16="http://schemas.microsoft.com/office/drawing/2014/main" xmlns="" id="{00000000-0008-0000-0600-00002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a:extLst>
            <a:ext uri="{FF2B5EF4-FFF2-40B4-BE49-F238E27FC236}">
              <a16:creationId xmlns:a16="http://schemas.microsoft.com/office/drawing/2014/main" xmlns="" id="{00000000-0008-0000-0600-00002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a:extLst>
            <a:ext uri="{FF2B5EF4-FFF2-40B4-BE49-F238E27FC236}">
              <a16:creationId xmlns:a16="http://schemas.microsoft.com/office/drawing/2014/main" xmlns=""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a:extLst>
            <a:ext uri="{FF2B5EF4-FFF2-40B4-BE49-F238E27FC236}">
              <a16:creationId xmlns:a16="http://schemas.microsoft.com/office/drawing/2014/main" xmlns="" id="{00000000-0008-0000-0600-00002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a:extLst>
            <a:ext uri="{FF2B5EF4-FFF2-40B4-BE49-F238E27FC236}">
              <a16:creationId xmlns:a16="http://schemas.microsoft.com/office/drawing/2014/main" xmlns="" id="{00000000-0008-0000-0600-00003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a:extLst>
            <a:ext uri="{FF2B5EF4-FFF2-40B4-BE49-F238E27FC236}">
              <a16:creationId xmlns:a16="http://schemas.microsoft.com/office/drawing/2014/main" xmlns="" id="{00000000-0008-0000-0600-00003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a:extLst>
            <a:ext uri="{FF2B5EF4-FFF2-40B4-BE49-F238E27FC236}">
              <a16:creationId xmlns:a16="http://schemas.microsoft.com/office/drawing/2014/main" xmlns=""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a:extLst>
            <a:ext uri="{FF2B5EF4-FFF2-40B4-BE49-F238E27FC236}">
              <a16:creationId xmlns:a16="http://schemas.microsoft.com/office/drawing/2014/main" xmlns="" id="{00000000-0008-0000-0600-000038030000}"/>
            </a:ext>
          </a:extLst>
        </xdr:cNvPr>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a:extLst>
            <a:ext uri="{FF2B5EF4-FFF2-40B4-BE49-F238E27FC236}">
              <a16:creationId xmlns:a16="http://schemas.microsoft.com/office/drawing/2014/main" xmlns="" id="{00000000-0008-0000-0600-00003A030000}"/>
            </a:ext>
          </a:extLst>
        </xdr:cNvPr>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154529</xdr:rowOff>
    </xdr:from>
    <xdr:to>
      <xdr:col>32</xdr:col>
      <xdr:colOff>187325</xdr:colOff>
      <xdr:row>76</xdr:row>
      <xdr:rowOff>154780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21323300" y="13184729"/>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a:extLst>
            <a:ext uri="{FF2B5EF4-FFF2-40B4-BE49-F238E27FC236}">
              <a16:creationId xmlns:a16="http://schemas.microsoft.com/office/drawing/2014/main" xmlns="" id="{00000000-0008-0000-0600-00003D030000}"/>
            </a:ext>
          </a:extLst>
        </xdr:cNvPr>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a:extLst>
            <a:ext uri="{FF2B5EF4-FFF2-40B4-BE49-F238E27FC236}">
              <a16:creationId xmlns:a16="http://schemas.microsoft.com/office/drawing/2014/main" xmlns="" id="{00000000-0008-0000-0600-00003E030000}"/>
            </a:ext>
          </a:extLst>
        </xdr:cNvPr>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154529</xdr:rowOff>
    </xdr:from>
    <xdr:to>
      <xdr:col>31</xdr:col>
      <xdr:colOff>34925</xdr:colOff>
      <xdr:row>76</xdr:row>
      <xdr:rowOff>165502</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flipV="1">
          <a:off x="20434300" y="1318472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a:extLst>
            <a:ext uri="{FF2B5EF4-FFF2-40B4-BE49-F238E27FC236}">
              <a16:creationId xmlns:a16="http://schemas.microsoft.com/office/drawing/2014/main" xmlns="" id="{00000000-0008-0000-0600-000040030000}"/>
            </a:ext>
          </a:extLst>
        </xdr:cNvPr>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165502</xdr:rowOff>
    </xdr:from>
    <xdr:to>
      <xdr:col>29</xdr:col>
      <xdr:colOff>517525</xdr:colOff>
      <xdr:row>77</xdr:row>
      <xdr:rowOff>30711</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flipV="1">
          <a:off x="19545300" y="13195702"/>
          <a:ext cx="889000" cy="3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a:extLst>
            <a:ext uri="{FF2B5EF4-FFF2-40B4-BE49-F238E27FC236}">
              <a16:creationId xmlns:a16="http://schemas.microsoft.com/office/drawing/2014/main" xmlns="" id="{00000000-0008-0000-0600-000043030000}"/>
            </a:ext>
          </a:extLst>
        </xdr:cNvPr>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15394</xdr:rowOff>
    </xdr:from>
    <xdr:to>
      <xdr:col>28</xdr:col>
      <xdr:colOff>314325</xdr:colOff>
      <xdr:row>77</xdr:row>
      <xdr:rowOff>30711</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656300" y="13217044"/>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a:extLst>
            <a:ext uri="{FF2B5EF4-FFF2-40B4-BE49-F238E27FC236}">
              <a16:creationId xmlns:a16="http://schemas.microsoft.com/office/drawing/2014/main" xmlns="" id="{00000000-0008-0000-0600-000046030000}"/>
            </a:ext>
          </a:extLst>
        </xdr:cNvPr>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a:extLst>
            <a:ext uri="{FF2B5EF4-FFF2-40B4-BE49-F238E27FC236}">
              <a16:creationId xmlns:a16="http://schemas.microsoft.com/office/drawing/2014/main" xmlns="" id="{00000000-0008-0000-0600-000048030000}"/>
            </a:ext>
          </a:extLst>
        </xdr:cNvPr>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103980</xdr:rowOff>
    </xdr:from>
    <xdr:to>
      <xdr:col>32</xdr:col>
      <xdr:colOff>238125</xdr:colOff>
      <xdr:row>77</xdr:row>
      <xdr:rowOff>34130</xdr:rowOff>
    </xdr:to>
    <xdr:sp macro="" textlink="">
      <xdr:nvSpPr>
        <xdr:cNvPr id="847" name="円/楕円 846">
          <a:extLst>
            <a:ext uri="{FF2B5EF4-FFF2-40B4-BE49-F238E27FC236}">
              <a16:creationId xmlns:a16="http://schemas.microsoft.com/office/drawing/2014/main" xmlns="" id="{00000000-0008-0000-0600-00004F030000}"/>
            </a:ext>
          </a:extLst>
        </xdr:cNvPr>
        <xdr:cNvSpPr/>
      </xdr:nvSpPr>
      <xdr:spPr>
        <a:xfrm>
          <a:off x="22110700" y="131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82407</xdr:rowOff>
    </xdr:from>
    <xdr:ext cx="534377" cy="259045"/>
    <xdr:sp macro="" textlink="">
      <xdr:nvSpPr>
        <xdr:cNvPr id="848" name="繰出金該当値テキスト">
          <a:extLst>
            <a:ext uri="{FF2B5EF4-FFF2-40B4-BE49-F238E27FC236}">
              <a16:creationId xmlns:a16="http://schemas.microsoft.com/office/drawing/2014/main" xmlns="" id="{00000000-0008-0000-0600-000050030000}"/>
            </a:ext>
          </a:extLst>
        </xdr:cNvPr>
        <xdr:cNvSpPr txBox="1"/>
      </xdr:nvSpPr>
      <xdr:spPr>
        <a:xfrm>
          <a:off x="22212300" y="131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53,021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103729</xdr:rowOff>
    </xdr:from>
    <xdr:to>
      <xdr:col>31</xdr:col>
      <xdr:colOff>85725</xdr:colOff>
      <xdr:row>77</xdr:row>
      <xdr:rowOff>33879</xdr:rowOff>
    </xdr:to>
    <xdr:sp macro="" textlink="">
      <xdr:nvSpPr>
        <xdr:cNvPr id="849" name="円/楕円 848">
          <a:extLst>
            <a:ext uri="{FF2B5EF4-FFF2-40B4-BE49-F238E27FC236}">
              <a16:creationId xmlns:a16="http://schemas.microsoft.com/office/drawing/2014/main" xmlns="" id="{00000000-0008-0000-0600-000051030000}"/>
            </a:ext>
          </a:extLst>
        </xdr:cNvPr>
        <xdr:cNvSpPr/>
      </xdr:nvSpPr>
      <xdr:spPr>
        <a:xfrm>
          <a:off x="21272500" y="131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25006</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56111" y="132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114702</xdr:rowOff>
    </xdr:from>
    <xdr:to>
      <xdr:col>29</xdr:col>
      <xdr:colOff>568325</xdr:colOff>
      <xdr:row>77</xdr:row>
      <xdr:rowOff>44852</xdr:rowOff>
    </xdr:to>
    <xdr:sp macro="" textlink="">
      <xdr:nvSpPr>
        <xdr:cNvPr id="851" name="円/楕円 850">
          <a:extLst>
            <a:ext uri="{FF2B5EF4-FFF2-40B4-BE49-F238E27FC236}">
              <a16:creationId xmlns:a16="http://schemas.microsoft.com/office/drawing/2014/main" xmlns="" id="{00000000-0008-0000-0600-000053030000}"/>
            </a:ext>
          </a:extLst>
        </xdr:cNvPr>
        <xdr:cNvSpPr/>
      </xdr:nvSpPr>
      <xdr:spPr>
        <a:xfrm>
          <a:off x="20383500" y="1314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35979</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0167111" y="1323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151361</xdr:rowOff>
    </xdr:from>
    <xdr:to>
      <xdr:col>28</xdr:col>
      <xdr:colOff>365125</xdr:colOff>
      <xdr:row>77</xdr:row>
      <xdr:rowOff>81511</xdr:rowOff>
    </xdr:to>
    <xdr:sp macro="" textlink="">
      <xdr:nvSpPr>
        <xdr:cNvPr id="853" name="円/楕円 852">
          <a:extLst>
            <a:ext uri="{FF2B5EF4-FFF2-40B4-BE49-F238E27FC236}">
              <a16:creationId xmlns:a16="http://schemas.microsoft.com/office/drawing/2014/main" xmlns="" id="{00000000-0008-0000-0600-000055030000}"/>
            </a:ext>
          </a:extLst>
        </xdr:cNvPr>
        <xdr:cNvSpPr/>
      </xdr:nvSpPr>
      <xdr:spPr>
        <a:xfrm>
          <a:off x="19494500" y="131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72638</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278111" y="1327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136044</xdr:rowOff>
    </xdr:from>
    <xdr:to>
      <xdr:col>27</xdr:col>
      <xdr:colOff>161925</xdr:colOff>
      <xdr:row>77</xdr:row>
      <xdr:rowOff>66194</xdr:rowOff>
    </xdr:to>
    <xdr:sp macro="" textlink="">
      <xdr:nvSpPr>
        <xdr:cNvPr id="855" name="円/楕円 854">
          <a:extLst>
            <a:ext uri="{FF2B5EF4-FFF2-40B4-BE49-F238E27FC236}">
              <a16:creationId xmlns:a16="http://schemas.microsoft.com/office/drawing/2014/main" xmlns="" id="{00000000-0008-0000-0600-000057030000}"/>
            </a:ext>
          </a:extLst>
        </xdr:cNvPr>
        <xdr:cNvSpPr/>
      </xdr:nvSpPr>
      <xdr:spPr>
        <a:xfrm>
          <a:off x="18605500" y="131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57321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8389111" y="1325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a:extLst>
            <a:ext uri="{FF2B5EF4-FFF2-40B4-BE49-F238E27FC236}">
              <a16:creationId xmlns:a16="http://schemas.microsoft.com/office/drawing/2014/main" xmlns=""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a:extLst>
            <a:ext uri="{FF2B5EF4-FFF2-40B4-BE49-F238E27FC236}">
              <a16:creationId xmlns:a16="http://schemas.microsoft.com/office/drawing/2014/main" xmlns="" id="{00000000-0008-0000-0600-00005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a:extLst>
            <a:ext uri="{FF2B5EF4-FFF2-40B4-BE49-F238E27FC236}">
              <a16:creationId xmlns:a16="http://schemas.microsoft.com/office/drawing/2014/main" xmlns="" id="{00000000-0008-0000-0600-00005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a:extLst>
            <a:ext uri="{FF2B5EF4-FFF2-40B4-BE49-F238E27FC236}">
              <a16:creationId xmlns:a16="http://schemas.microsoft.com/office/drawing/2014/main" xmlns="" id="{00000000-0008-0000-0600-00005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a:extLst>
            <a:ext uri="{FF2B5EF4-FFF2-40B4-BE49-F238E27FC236}">
              <a16:creationId xmlns:a16="http://schemas.microsoft.com/office/drawing/2014/main" xmlns="" id="{00000000-0008-0000-0600-00005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a:extLst>
            <a:ext uri="{FF2B5EF4-FFF2-40B4-BE49-F238E27FC236}">
              <a16:creationId xmlns:a16="http://schemas.microsoft.com/office/drawing/2014/main" xmlns="" id="{00000000-0008-0000-0600-00005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a:extLst>
            <a:ext uri="{FF2B5EF4-FFF2-40B4-BE49-F238E27FC236}">
              <a16:creationId xmlns:a16="http://schemas.microsoft.com/office/drawing/2014/main" xmlns="" id="{00000000-0008-0000-0600-00005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a:extLst>
            <a:ext uri="{FF2B5EF4-FFF2-40B4-BE49-F238E27FC236}">
              <a16:creationId xmlns:a16="http://schemas.microsoft.com/office/drawing/2014/main" xmlns=""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a:extLst>
            <a:ext uri="{FF2B5EF4-FFF2-40B4-BE49-F238E27FC236}">
              <a16:creationId xmlns:a16="http://schemas.microsoft.com/office/drawing/2014/main" xmlns="" id="{00000000-0008-0000-0600-000065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a:extLst>
            <a:ext uri="{FF2B5EF4-FFF2-40B4-BE49-F238E27FC236}">
              <a16:creationId xmlns:a16="http://schemas.microsoft.com/office/drawing/2014/main" xmlns="" id="{00000000-0008-0000-0600-00006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a:extLst>
            <a:ext uri="{FF2B5EF4-FFF2-40B4-BE49-F238E27FC236}">
              <a16:creationId xmlns:a16="http://schemas.microsoft.com/office/drawing/2014/main" xmlns="" id="{00000000-0008-0000-0600-00006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a:extLst>
            <a:ext uri="{FF2B5EF4-FFF2-40B4-BE49-F238E27FC236}">
              <a16:creationId xmlns:a16="http://schemas.microsoft.com/office/drawing/2014/main" xmlns="" id="{00000000-0008-0000-0600-000071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a:extLst>
            <a:ext uri="{FF2B5EF4-FFF2-40B4-BE49-F238E27FC236}">
              <a16:creationId xmlns:a16="http://schemas.microsoft.com/office/drawing/2014/main" xmlns="" id="{00000000-0008-0000-0600-000073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a:extLst>
            <a:ext uri="{FF2B5EF4-FFF2-40B4-BE49-F238E27FC236}">
              <a16:creationId xmlns:a16="http://schemas.microsoft.com/office/drawing/2014/main" xmlns="" id="{00000000-0008-0000-0600-000076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a:extLst>
            <a:ext uri="{FF2B5EF4-FFF2-40B4-BE49-F238E27FC236}">
              <a16:creationId xmlns:a16="http://schemas.microsoft.com/office/drawing/2014/main" xmlns="" id="{00000000-0008-0000-0600-000077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a:extLst>
            <a:ext uri="{FF2B5EF4-FFF2-40B4-BE49-F238E27FC236}">
              <a16:creationId xmlns:a16="http://schemas.microsoft.com/office/drawing/2014/main" xmlns="" id="{00000000-0008-0000-0600-000079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a:extLst>
            <a:ext uri="{FF2B5EF4-FFF2-40B4-BE49-F238E27FC236}">
              <a16:creationId xmlns:a16="http://schemas.microsoft.com/office/drawing/2014/main" xmlns="" id="{00000000-0008-0000-0600-00007C030000}"/>
            </a:ext>
          </a:extLst>
        </xdr:cNvPr>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a:extLst>
            <a:ext uri="{FF2B5EF4-FFF2-40B4-BE49-F238E27FC236}">
              <a16:creationId xmlns:a16="http://schemas.microsoft.com/office/drawing/2014/main" xmlns="" id="{00000000-0008-0000-0600-00007F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a:extLst>
            <a:ext uri="{FF2B5EF4-FFF2-40B4-BE49-F238E27FC236}">
              <a16:creationId xmlns:a16="http://schemas.microsoft.com/office/drawing/2014/main" xmlns="" id="{00000000-0008-0000-0600-000081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a:extLst>
            <a:ext uri="{FF2B5EF4-FFF2-40B4-BE49-F238E27FC236}">
              <a16:creationId xmlns:a16="http://schemas.microsoft.com/office/drawing/2014/main" xmlns="" id="{00000000-0008-0000-0600-000088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a:extLst>
            <a:ext uri="{FF2B5EF4-FFF2-40B4-BE49-F238E27FC236}">
              <a16:creationId xmlns:a16="http://schemas.microsoft.com/office/drawing/2014/main" xmlns="" id="{00000000-0008-0000-0600-000089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a:extLst>
            <a:ext uri="{FF2B5EF4-FFF2-40B4-BE49-F238E27FC236}">
              <a16:creationId xmlns:a16="http://schemas.microsoft.com/office/drawing/2014/main" xmlns="" id="{00000000-0008-0000-0600-00008A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a:extLst>
            <a:ext uri="{FF2B5EF4-FFF2-40B4-BE49-F238E27FC236}">
              <a16:creationId xmlns:a16="http://schemas.microsoft.com/office/drawing/2014/main" xmlns="" id="{00000000-0008-0000-0600-00008C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a:extLst>
            <a:ext uri="{FF2B5EF4-FFF2-40B4-BE49-F238E27FC236}">
              <a16:creationId xmlns:a16="http://schemas.microsoft.com/office/drawing/2014/main" xmlns="" id="{00000000-0008-0000-0600-00008E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a:extLst>
            <a:ext uri="{FF2B5EF4-FFF2-40B4-BE49-F238E27FC236}">
              <a16:creationId xmlns:a16="http://schemas.microsoft.com/office/drawing/2014/main" xmlns="" id="{00000000-0008-0000-0600-000090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a:extLst>
            <a:ext uri="{FF2B5EF4-FFF2-40B4-BE49-F238E27FC236}">
              <a16:creationId xmlns:a16="http://schemas.microsoft.com/office/drawing/2014/main" xmlns="" id="{00000000-0008-0000-0600-00009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a:extLst>
            <a:ext uri="{FF2B5EF4-FFF2-40B4-BE49-F238E27FC236}">
              <a16:creationId xmlns:a16="http://schemas.microsoft.com/office/drawing/2014/main" xmlns="" id="{00000000-0008-0000-0600-00009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類似団体平均と比較して、全ての項目で低い状況となっている。</a:t>
          </a: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年度まで将来の利活用を想定した用地取得を行ったこと等により、普通建設事業費に係る住民一人当たりの額が増加傾向にあったが、平成</a:t>
          </a:r>
          <a:r>
            <a:rPr kumimoji="1" lang="en-US" altLang="ja-JP" sz="1300">
              <a:latin typeface="ＭＳ Ｐゴシック"/>
            </a:rPr>
            <a:t>28</a:t>
          </a:r>
          <a:r>
            <a:rPr kumimoji="1" lang="ja-JP" altLang="en-US" sz="1300">
              <a:latin typeface="ＭＳ Ｐゴシック"/>
            </a:rPr>
            <a:t>年度では低下した。</a:t>
          </a:r>
          <a:endParaRPr kumimoji="1" lang="en-US" altLang="ja-JP" sz="1300">
            <a:latin typeface="ＭＳ Ｐゴシック"/>
          </a:endParaRPr>
        </a:p>
        <a:p>
          <a:r>
            <a:rPr kumimoji="1" lang="ja-JP" altLang="en-US" sz="1300">
              <a:latin typeface="ＭＳ Ｐゴシック"/>
            </a:rPr>
            <a:t>地方創生に係る委託事業等により物件費の値が増加傾向にある。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神奈川県松田町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11,318
11,251
37.75
4,356,568
4,094,393
198,564
2,860,542
3,958,068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65.8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127508</xdr:rowOff>
    </xdr:from>
    <xdr:to>
      <xdr:col>6</xdr:col>
      <xdr:colOff>511175</xdr:colOff>
      <xdr:row>35</xdr:row>
      <xdr:rowOff>33210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956808"/>
          <a:ext cx="8382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a:extLst>
            <a:ext uri="{FF2B5EF4-FFF2-40B4-BE49-F238E27FC236}">
              <a16:creationId xmlns:a16="http://schemas.microsoft.com/office/drawing/2014/main" xmlns="" id="{00000000-0008-0000-0700-00003F000000}"/>
            </a:ext>
          </a:extLst>
        </xdr:cNvPr>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127508</xdr:rowOff>
    </xdr:from>
    <xdr:to>
      <xdr:col>5</xdr:col>
      <xdr:colOff>358775</xdr:colOff>
      <xdr:row>35</xdr:row>
      <xdr:rowOff>64</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956808"/>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64</xdr:rowOff>
    </xdr:from>
    <xdr:to>
      <xdr:col>4</xdr:col>
      <xdr:colOff>155575</xdr:colOff>
      <xdr:row>35</xdr:row>
      <xdr:rowOff>43116</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000814"/>
          <a:ext cx="889000" cy="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a:extLst>
            <a:ext uri="{FF2B5EF4-FFF2-40B4-BE49-F238E27FC236}">
              <a16:creationId xmlns:a16="http://schemas.microsoft.com/office/drawing/2014/main" xmlns="" id="{00000000-0008-0000-0700-000044000000}"/>
            </a:ext>
          </a:extLst>
        </xdr:cNvPr>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155338</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14922</xdr:rowOff>
    </xdr:from>
    <xdr:to>
      <xdr:col>2</xdr:col>
      <xdr:colOff>638175</xdr:colOff>
      <xdr:row>35</xdr:row>
      <xdr:rowOff>43116</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01567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a:extLst>
            <a:ext uri="{FF2B5EF4-FFF2-40B4-BE49-F238E27FC236}">
              <a16:creationId xmlns:a16="http://schemas.microsoft.com/office/drawing/2014/main" xmlns="" id="{00000000-0008-0000-0700-000047000000}"/>
            </a:ext>
          </a:extLst>
        </xdr:cNvPr>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4843</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145623</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153860</xdr:rowOff>
    </xdr:from>
    <xdr:to>
      <xdr:col>6</xdr:col>
      <xdr:colOff>561975</xdr:colOff>
      <xdr:row>35</xdr:row>
      <xdr:rowOff>84010</xdr:rowOff>
    </xdr:to>
    <xdr:sp macro="" textlink="">
      <xdr:nvSpPr>
        <xdr:cNvPr id="80" name="円/楕円 79">
          <a:extLst>
            <a:ext uri="{FF2B5EF4-FFF2-40B4-BE49-F238E27FC236}">
              <a16:creationId xmlns:a16="http://schemas.microsoft.com/office/drawing/2014/main" xmlns="" id="{00000000-0008-0000-0700-000050000000}"/>
            </a:ext>
          </a:extLst>
        </xdr:cNvPr>
        <xdr:cNvSpPr/>
      </xdr:nvSpPr>
      <xdr:spPr>
        <a:xfrm>
          <a:off x="4584700" y="5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5287</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3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76708</xdr:rowOff>
    </xdr:from>
    <xdr:to>
      <xdr:col>5</xdr:col>
      <xdr:colOff>409575</xdr:colOff>
      <xdr:row>35</xdr:row>
      <xdr:rowOff>6858</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3746500" y="59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23385</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7" y="568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120714</xdr:rowOff>
    </xdr:from>
    <xdr:to>
      <xdr:col>4</xdr:col>
      <xdr:colOff>206375</xdr:colOff>
      <xdr:row>35</xdr:row>
      <xdr:rowOff>50864</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2857500" y="59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67391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7" y="57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163766</xdr:rowOff>
    </xdr:from>
    <xdr:to>
      <xdr:col>3</xdr:col>
      <xdr:colOff>3175</xdr:colOff>
      <xdr:row>35</xdr:row>
      <xdr:rowOff>93916</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1968500" y="59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110443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7" y="576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135572</xdr:rowOff>
    </xdr:from>
    <xdr:to>
      <xdr:col>1</xdr:col>
      <xdr:colOff>485775</xdr:colOff>
      <xdr:row>35</xdr:row>
      <xdr:rowOff>65722</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079500" y="59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82249</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7" y="574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114047</xdr:rowOff>
    </xdr:from>
    <xdr:to>
      <xdr:col>6</xdr:col>
      <xdr:colOff>511175</xdr:colOff>
      <xdr:row>57</xdr:row>
      <xdr:rowOff>2206</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3797300" y="9715247"/>
          <a:ext cx="838200" cy="5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a:extLst>
            <a:ext uri="{FF2B5EF4-FFF2-40B4-BE49-F238E27FC236}">
              <a16:creationId xmlns:a16="http://schemas.microsoft.com/office/drawing/2014/main" xmlns="" id="{00000000-0008-0000-0700-000076000000}"/>
            </a:ext>
          </a:extLst>
        </xdr:cNvPr>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114047</xdr:rowOff>
    </xdr:from>
    <xdr:to>
      <xdr:col>5</xdr:col>
      <xdr:colOff>358775</xdr:colOff>
      <xdr:row>57</xdr:row>
      <xdr:rowOff>42600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2908300" y="9715247"/>
          <a:ext cx="889000" cy="10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a:extLst>
            <a:ext uri="{FF2B5EF4-FFF2-40B4-BE49-F238E27FC236}">
              <a16:creationId xmlns:a16="http://schemas.microsoft.com/office/drawing/2014/main" xmlns="" id="{00000000-0008-0000-0700-000078000000}"/>
            </a:ext>
          </a:extLst>
        </xdr:cNvPr>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42600</xdr:rowOff>
    </xdr:from>
    <xdr:to>
      <xdr:col>4</xdr:col>
      <xdr:colOff>155575</xdr:colOff>
      <xdr:row>57</xdr:row>
      <xdr:rowOff>42659</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9815250"/>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a:extLst>
            <a:ext uri="{FF2B5EF4-FFF2-40B4-BE49-F238E27FC236}">
              <a16:creationId xmlns:a16="http://schemas.microsoft.com/office/drawing/2014/main" xmlns="" id="{00000000-0008-0000-0700-00007B000000}"/>
            </a:ext>
          </a:extLst>
        </xdr:cNvPr>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33808</xdr:rowOff>
    </xdr:from>
    <xdr:to>
      <xdr:col>2</xdr:col>
      <xdr:colOff>638175</xdr:colOff>
      <xdr:row>57</xdr:row>
      <xdr:rowOff>42659</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1130300" y="9806458"/>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a:extLst>
            <a:ext uri="{FF2B5EF4-FFF2-40B4-BE49-F238E27FC236}">
              <a16:creationId xmlns:a16="http://schemas.microsoft.com/office/drawing/2014/main" xmlns="" id="{00000000-0008-0000-0700-00007E000000}"/>
            </a:ext>
          </a:extLst>
        </xdr:cNvPr>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a:extLst>
            <a:ext uri="{FF2B5EF4-FFF2-40B4-BE49-F238E27FC236}">
              <a16:creationId xmlns:a16="http://schemas.microsoft.com/office/drawing/2014/main" xmlns="" id="{00000000-0008-0000-0700-000080000000}"/>
            </a:ext>
          </a:extLst>
        </xdr:cNvPr>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122856</xdr:rowOff>
    </xdr:from>
    <xdr:to>
      <xdr:col>6</xdr:col>
      <xdr:colOff>561975</xdr:colOff>
      <xdr:row>57</xdr:row>
      <xdr:rowOff>53006</xdr:rowOff>
    </xdr:to>
    <xdr:sp macro="" textlink="">
      <xdr:nvSpPr>
        <xdr:cNvPr id="135" name="円/楕円 134">
          <a:extLst>
            <a:ext uri="{FF2B5EF4-FFF2-40B4-BE49-F238E27FC236}">
              <a16:creationId xmlns:a16="http://schemas.microsoft.com/office/drawing/2014/main" xmlns="" id="{00000000-0008-0000-0700-000087000000}"/>
            </a:ext>
          </a:extLst>
        </xdr:cNvPr>
        <xdr:cNvSpPr/>
      </xdr:nvSpPr>
      <xdr:spPr>
        <a:xfrm>
          <a:off x="4584700" y="97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37783</xdr:rowOff>
    </xdr:from>
    <xdr:ext cx="534377"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63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67,573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63247</xdr:rowOff>
    </xdr:from>
    <xdr:to>
      <xdr:col>5</xdr:col>
      <xdr:colOff>409575</xdr:colOff>
      <xdr:row>56</xdr:row>
      <xdr:rowOff>164847</xdr:rowOff>
    </xdr:to>
    <xdr:sp macro="" textlink="">
      <xdr:nvSpPr>
        <xdr:cNvPr id="137" name="円/楕円 136">
          <a:extLst>
            <a:ext uri="{FF2B5EF4-FFF2-40B4-BE49-F238E27FC236}">
              <a16:creationId xmlns:a16="http://schemas.microsoft.com/office/drawing/2014/main" xmlns="" id="{00000000-0008-0000-0700-000089000000}"/>
            </a:ext>
          </a:extLst>
        </xdr:cNvPr>
        <xdr:cNvSpPr/>
      </xdr:nvSpPr>
      <xdr:spPr>
        <a:xfrm>
          <a:off x="3746500" y="966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155974</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530111" y="975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80,611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163250</xdr:rowOff>
    </xdr:from>
    <xdr:to>
      <xdr:col>4</xdr:col>
      <xdr:colOff>206375</xdr:colOff>
      <xdr:row>57</xdr:row>
      <xdr:rowOff>93400</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2857500" y="97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84527</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41111" y="985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58,738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163309</xdr:rowOff>
    </xdr:from>
    <xdr:to>
      <xdr:col>3</xdr:col>
      <xdr:colOff>3175</xdr:colOff>
      <xdr:row>57</xdr:row>
      <xdr:rowOff>93459</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1968500" y="976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84586</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8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154458</xdr:rowOff>
    </xdr:from>
    <xdr:to>
      <xdr:col>1</xdr:col>
      <xdr:colOff>485775</xdr:colOff>
      <xdr:row>57</xdr:row>
      <xdr:rowOff>84608</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1079500" y="97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75735</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84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72893</xdr:rowOff>
    </xdr:from>
    <xdr:to>
      <xdr:col>6</xdr:col>
      <xdr:colOff>511175</xdr:colOff>
      <xdr:row>78</xdr:row>
      <xdr:rowOff>109516</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3445993"/>
          <a:ext cx="838200" cy="3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a:extLst>
            <a:ext uri="{FF2B5EF4-FFF2-40B4-BE49-F238E27FC236}">
              <a16:creationId xmlns:a16="http://schemas.microsoft.com/office/drawing/2014/main" xmlns="" id="{00000000-0008-0000-0700-0000AE000000}"/>
            </a:ext>
          </a:extLst>
        </xdr:cNvPr>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81983</xdr:rowOff>
    </xdr:from>
    <xdr:to>
      <xdr:col>5</xdr:col>
      <xdr:colOff>358775</xdr:colOff>
      <xdr:row>78</xdr:row>
      <xdr:rowOff>109516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2908300" y="13455083"/>
          <a:ext cx="8890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a:extLst>
            <a:ext uri="{FF2B5EF4-FFF2-40B4-BE49-F238E27FC236}">
              <a16:creationId xmlns:a16="http://schemas.microsoft.com/office/drawing/2014/main" xmlns="" id="{00000000-0008-0000-0700-0000B0000000}"/>
            </a:ext>
          </a:extLst>
        </xdr:cNvPr>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81983</xdr:rowOff>
    </xdr:from>
    <xdr:to>
      <xdr:col>4</xdr:col>
      <xdr:colOff>155575</xdr:colOff>
      <xdr:row>79</xdr:row>
      <xdr:rowOff>29341</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019300" y="13455083"/>
          <a:ext cx="889000" cy="1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a:extLst>
            <a:ext uri="{FF2B5EF4-FFF2-40B4-BE49-F238E27FC236}">
              <a16:creationId xmlns:a16="http://schemas.microsoft.com/office/drawing/2014/main" xmlns="" id="{00000000-0008-0000-0700-0000B3000000}"/>
            </a:ext>
          </a:extLst>
        </xdr:cNvPr>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20655</xdr:rowOff>
    </xdr:from>
    <xdr:to>
      <xdr:col>2</xdr:col>
      <xdr:colOff>638175</xdr:colOff>
      <xdr:row>79</xdr:row>
      <xdr:rowOff>29341</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1130300" y="13565205"/>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22093</xdr:rowOff>
    </xdr:from>
    <xdr:to>
      <xdr:col>6</xdr:col>
      <xdr:colOff>561975</xdr:colOff>
      <xdr:row>78</xdr:row>
      <xdr:rowOff>123693</xdr:rowOff>
    </xdr:to>
    <xdr:sp macro="" textlink="">
      <xdr:nvSpPr>
        <xdr:cNvPr id="191" name="円/楕円 190">
          <a:extLst>
            <a:ext uri="{FF2B5EF4-FFF2-40B4-BE49-F238E27FC236}">
              <a16:creationId xmlns:a16="http://schemas.microsoft.com/office/drawing/2014/main" xmlns="" id="{00000000-0008-0000-0700-0000BF000000}"/>
            </a:ext>
          </a:extLst>
        </xdr:cNvPr>
        <xdr:cNvSpPr/>
      </xdr:nvSpPr>
      <xdr:spPr>
        <a:xfrm>
          <a:off x="4584700" y="133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108470</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331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107,306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58716</xdr:rowOff>
    </xdr:from>
    <xdr:to>
      <xdr:col>5</xdr:col>
      <xdr:colOff>409575</xdr:colOff>
      <xdr:row>78</xdr:row>
      <xdr:rowOff>160316</xdr:rowOff>
    </xdr:to>
    <xdr:sp macro="" textlink="">
      <xdr:nvSpPr>
        <xdr:cNvPr id="193" name="円/楕円 192">
          <a:extLst>
            <a:ext uri="{FF2B5EF4-FFF2-40B4-BE49-F238E27FC236}">
              <a16:creationId xmlns:a16="http://schemas.microsoft.com/office/drawing/2014/main" xmlns="" id="{00000000-0008-0000-0700-0000C1000000}"/>
            </a:ext>
          </a:extLst>
        </xdr:cNvPr>
        <xdr:cNvSpPr/>
      </xdr:nvSpPr>
      <xdr:spPr>
        <a:xfrm>
          <a:off x="3746500" y="134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151443</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4" y="1352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103,301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31183</xdr:rowOff>
    </xdr:from>
    <xdr:to>
      <xdr:col>4</xdr:col>
      <xdr:colOff>206375</xdr:colOff>
      <xdr:row>78</xdr:row>
      <xdr:rowOff>132783</xdr:rowOff>
    </xdr:to>
    <xdr:sp macro="" textlink="">
      <xdr:nvSpPr>
        <xdr:cNvPr id="195" name="円/楕円 194">
          <a:extLst>
            <a:ext uri="{FF2B5EF4-FFF2-40B4-BE49-F238E27FC236}">
              <a16:creationId xmlns:a16="http://schemas.microsoft.com/office/drawing/2014/main" xmlns="" id="{00000000-0008-0000-0700-0000C3000000}"/>
            </a:ext>
          </a:extLst>
        </xdr:cNvPr>
        <xdr:cNvSpPr/>
      </xdr:nvSpPr>
      <xdr:spPr>
        <a:xfrm>
          <a:off x="2857500" y="134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123910</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4" y="1349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149991</xdr:rowOff>
    </xdr:from>
    <xdr:to>
      <xdr:col>3</xdr:col>
      <xdr:colOff>3175</xdr:colOff>
      <xdr:row>79</xdr:row>
      <xdr:rowOff>80141</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1968500" y="1352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71268</xdr:rowOff>
    </xdr:from>
    <xdr:ext cx="534377"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52111" y="1361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93,319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141305</xdr:rowOff>
    </xdr:from>
    <xdr:to>
      <xdr:col>1</xdr:col>
      <xdr:colOff>485775</xdr:colOff>
      <xdr:row>79</xdr:row>
      <xdr:rowOff>71455</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1079500" y="135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62582</xdr:rowOff>
    </xdr:from>
    <xdr:ext cx="534377"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63111" y="1360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a:extLst>
            <a:ext uri="{FF2B5EF4-FFF2-40B4-BE49-F238E27FC236}">
              <a16:creationId xmlns:a16="http://schemas.microsoft.com/office/drawing/2014/main" xmlns=""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a:extLst>
            <a:ext uri="{FF2B5EF4-FFF2-40B4-BE49-F238E27FC236}">
              <a16:creationId xmlns:a16="http://schemas.microsoft.com/office/drawing/2014/main" xmlns="" id="{00000000-0008-0000-0700-0000DF000000}"/>
            </a:ext>
          </a:extLst>
        </xdr:cNvPr>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a:extLst>
            <a:ext uri="{FF2B5EF4-FFF2-40B4-BE49-F238E27FC236}">
              <a16:creationId xmlns:a16="http://schemas.microsoft.com/office/drawing/2014/main" xmlns="" id="{00000000-0008-0000-0700-0000E1000000}"/>
            </a:ext>
          </a:extLst>
        </xdr:cNvPr>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21692</xdr:rowOff>
    </xdr:from>
    <xdr:to>
      <xdr:col>6</xdr:col>
      <xdr:colOff>511175</xdr:colOff>
      <xdr:row>98</xdr:row>
      <xdr:rowOff>39281</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3797300" y="16823792"/>
          <a:ext cx="8382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a:extLst>
            <a:ext uri="{FF2B5EF4-FFF2-40B4-BE49-F238E27FC236}">
              <a16:creationId xmlns:a16="http://schemas.microsoft.com/office/drawing/2014/main" xmlns="" id="{00000000-0008-0000-0700-0000E4000000}"/>
            </a:ext>
          </a:extLst>
        </xdr:cNvPr>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a:extLst>
            <a:ext uri="{FF2B5EF4-FFF2-40B4-BE49-F238E27FC236}">
              <a16:creationId xmlns:a16="http://schemas.microsoft.com/office/drawing/2014/main" xmlns="" id="{00000000-0008-0000-0700-0000E5000000}"/>
            </a:ext>
          </a:extLst>
        </xdr:cNvPr>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32322</xdr:rowOff>
    </xdr:from>
    <xdr:to>
      <xdr:col>5</xdr:col>
      <xdr:colOff>358775</xdr:colOff>
      <xdr:row>98</xdr:row>
      <xdr:rowOff>39281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2908300" y="16834422"/>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a:extLst>
            <a:ext uri="{FF2B5EF4-FFF2-40B4-BE49-F238E27FC236}">
              <a16:creationId xmlns:a16="http://schemas.microsoft.com/office/drawing/2014/main" xmlns="" id="{00000000-0008-0000-0700-0000E7000000}"/>
            </a:ext>
          </a:extLst>
        </xdr:cNvPr>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31093</xdr:rowOff>
    </xdr:from>
    <xdr:to>
      <xdr:col>4</xdr:col>
      <xdr:colOff>155575</xdr:colOff>
      <xdr:row>98</xdr:row>
      <xdr:rowOff>32322</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2019300" y="16833193"/>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a:extLst>
            <a:ext uri="{FF2B5EF4-FFF2-40B4-BE49-F238E27FC236}">
              <a16:creationId xmlns:a16="http://schemas.microsoft.com/office/drawing/2014/main" xmlns="" id="{00000000-0008-0000-0700-0000EA000000}"/>
            </a:ext>
          </a:extLst>
        </xdr:cNvPr>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a:extLst>
            <a:ext uri="{FF2B5EF4-FFF2-40B4-BE49-F238E27FC236}">
              <a16:creationId xmlns:a16="http://schemas.microsoft.com/office/drawing/2014/main" xmlns="" id="{00000000-0008-0000-0700-0000EB000000}"/>
            </a:ext>
          </a:extLst>
        </xdr:cNvPr>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31093</xdr:rowOff>
    </xdr:from>
    <xdr:to>
      <xdr:col>2</xdr:col>
      <xdr:colOff>638175</xdr:colOff>
      <xdr:row>98</xdr:row>
      <xdr:rowOff>38430</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1130300" y="16833193"/>
          <a:ext cx="889000" cy="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142342</xdr:rowOff>
    </xdr:from>
    <xdr:to>
      <xdr:col>6</xdr:col>
      <xdr:colOff>561975</xdr:colOff>
      <xdr:row>98</xdr:row>
      <xdr:rowOff>72492</xdr:rowOff>
    </xdr:to>
    <xdr:sp macro="" textlink="">
      <xdr:nvSpPr>
        <xdr:cNvPr id="246" name="円/楕円 245">
          <a:extLst>
            <a:ext uri="{FF2B5EF4-FFF2-40B4-BE49-F238E27FC236}">
              <a16:creationId xmlns:a16="http://schemas.microsoft.com/office/drawing/2014/main" xmlns="" id="{00000000-0008-0000-0700-0000F6000000}"/>
            </a:ext>
          </a:extLst>
        </xdr:cNvPr>
        <xdr:cNvSpPr/>
      </xdr:nvSpPr>
      <xdr:spPr>
        <a:xfrm>
          <a:off x="4584700" y="167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57269</xdr:rowOff>
    </xdr:from>
    <xdr:ext cx="534377" cy="259045"/>
    <xdr:sp macro="" textlink="">
      <xdr:nvSpPr>
        <xdr:cNvPr id="247" name="衛生費該当値テキスト">
          <a:extLst>
            <a:ext uri="{FF2B5EF4-FFF2-40B4-BE49-F238E27FC236}">
              <a16:creationId xmlns:a16="http://schemas.microsoft.com/office/drawing/2014/main" xmlns="" id="{00000000-0008-0000-0700-0000F7000000}"/>
            </a:ext>
          </a:extLst>
        </xdr:cNvPr>
        <xdr:cNvSpPr txBox="1"/>
      </xdr:nvSpPr>
      <xdr:spPr>
        <a:xfrm>
          <a:off x="4686300" y="166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25,811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159931</xdr:rowOff>
    </xdr:from>
    <xdr:to>
      <xdr:col>5</xdr:col>
      <xdr:colOff>409575</xdr:colOff>
      <xdr:row>98</xdr:row>
      <xdr:rowOff>90081</xdr:rowOff>
    </xdr:to>
    <xdr:sp macro="" textlink="">
      <xdr:nvSpPr>
        <xdr:cNvPr id="248" name="円/楕円 247">
          <a:extLst>
            <a:ext uri="{FF2B5EF4-FFF2-40B4-BE49-F238E27FC236}">
              <a16:creationId xmlns:a16="http://schemas.microsoft.com/office/drawing/2014/main" xmlns="" id="{00000000-0008-0000-0700-0000F8000000}"/>
            </a:ext>
          </a:extLst>
        </xdr:cNvPr>
        <xdr:cNvSpPr/>
      </xdr:nvSpPr>
      <xdr:spPr>
        <a:xfrm>
          <a:off x="3746500" y="1679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81208</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530111" y="168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152972</xdr:rowOff>
    </xdr:from>
    <xdr:to>
      <xdr:col>4</xdr:col>
      <xdr:colOff>206375</xdr:colOff>
      <xdr:row>98</xdr:row>
      <xdr:rowOff>83122</xdr:rowOff>
    </xdr:to>
    <xdr:sp macro="" textlink="">
      <xdr:nvSpPr>
        <xdr:cNvPr id="250" name="円/楕円 249">
          <a:extLst>
            <a:ext uri="{FF2B5EF4-FFF2-40B4-BE49-F238E27FC236}">
              <a16:creationId xmlns:a16="http://schemas.microsoft.com/office/drawing/2014/main" xmlns="" id="{00000000-0008-0000-0700-0000FA000000}"/>
            </a:ext>
          </a:extLst>
        </xdr:cNvPr>
        <xdr:cNvSpPr/>
      </xdr:nvSpPr>
      <xdr:spPr>
        <a:xfrm>
          <a:off x="2857500" y="167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74249</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641111" y="1687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151743</xdr:rowOff>
    </xdr:from>
    <xdr:to>
      <xdr:col>3</xdr:col>
      <xdr:colOff>3175</xdr:colOff>
      <xdr:row>98</xdr:row>
      <xdr:rowOff>81893</xdr:rowOff>
    </xdr:to>
    <xdr:sp macro="" textlink="">
      <xdr:nvSpPr>
        <xdr:cNvPr id="252" name="円/楕円 251">
          <a:extLst>
            <a:ext uri="{FF2B5EF4-FFF2-40B4-BE49-F238E27FC236}">
              <a16:creationId xmlns:a16="http://schemas.microsoft.com/office/drawing/2014/main" xmlns="" id="{00000000-0008-0000-0700-0000FC000000}"/>
            </a:ext>
          </a:extLst>
        </xdr:cNvPr>
        <xdr:cNvSpPr/>
      </xdr:nvSpPr>
      <xdr:spPr>
        <a:xfrm>
          <a:off x="1968500" y="1678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73020</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752111" y="1687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159080</xdr:rowOff>
    </xdr:from>
    <xdr:to>
      <xdr:col>1</xdr:col>
      <xdr:colOff>485775</xdr:colOff>
      <xdr:row>98</xdr:row>
      <xdr:rowOff>89230</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1079500" y="167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80357</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863111" y="1688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xmlns=""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xmlns=""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a:extLst>
            <a:ext uri="{FF2B5EF4-FFF2-40B4-BE49-F238E27FC236}">
              <a16:creationId xmlns:a16="http://schemas.microsoft.com/office/drawing/2014/main" xmlns=""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36640</xdr:rowOff>
    </xdr:from>
    <xdr:to>
      <xdr:col>15</xdr:col>
      <xdr:colOff>180340</xdr:colOff>
      <xdr:row>39</xdr:row>
      <xdr:rowOff>44450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865940"/>
          <a:ext cx="1270" cy="86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154767</xdr:rowOff>
    </xdr:from>
    <xdr:ext cx="469744"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64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34</xdr:row>
      <xdr:rowOff>36640</xdr:rowOff>
    </xdr:from>
    <xdr:to>
      <xdr:col>15</xdr:col>
      <xdr:colOff>269875</xdr:colOff>
      <xdr:row>34</xdr:row>
      <xdr:rowOff>36640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8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93980</xdr:rowOff>
    </xdr:from>
    <xdr:to>
      <xdr:col>15</xdr:col>
      <xdr:colOff>180975</xdr:colOff>
      <xdr:row>38</xdr:row>
      <xdr:rowOff>98743</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9639300" y="6609080"/>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57485</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401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34607</xdr:rowOff>
    </xdr:from>
    <xdr:to>
      <xdr:col>15</xdr:col>
      <xdr:colOff>231775</xdr:colOff>
      <xdr:row>38</xdr:row>
      <xdr:rowOff>136207</xdr:rowOff>
    </xdr:to>
    <xdr:sp macro="" textlink="">
      <xdr:nvSpPr>
        <xdr:cNvPr id="286" name="フローチャート : 判断 285">
          <a:extLst>
            <a:ext uri="{FF2B5EF4-FFF2-40B4-BE49-F238E27FC236}">
              <a16:creationId xmlns:a16="http://schemas.microsoft.com/office/drawing/2014/main" xmlns="" id="{00000000-0008-0000-0700-00001E010000}"/>
            </a:ext>
          </a:extLst>
        </xdr:cNvPr>
        <xdr:cNvSpPr/>
      </xdr:nvSpPr>
      <xdr:spPr>
        <a:xfrm>
          <a:off x="104267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98743</xdr:rowOff>
    </xdr:from>
    <xdr:to>
      <xdr:col>14</xdr:col>
      <xdr:colOff>28575</xdr:colOff>
      <xdr:row>38</xdr:row>
      <xdr:rowOff>100838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8750300" y="6613843"/>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22987</xdr:rowOff>
    </xdr:from>
    <xdr:to>
      <xdr:col>14</xdr:col>
      <xdr:colOff>79375</xdr:colOff>
      <xdr:row>38</xdr:row>
      <xdr:rowOff>124587</xdr:rowOff>
    </xdr:to>
    <xdr:sp macro="" textlink="">
      <xdr:nvSpPr>
        <xdr:cNvPr id="288" name="フローチャート : 判断 287">
          <a:extLst>
            <a:ext uri="{FF2B5EF4-FFF2-40B4-BE49-F238E27FC236}">
              <a16:creationId xmlns:a16="http://schemas.microsoft.com/office/drawing/2014/main" xmlns="" id="{00000000-0008-0000-0700-000020010000}"/>
            </a:ext>
          </a:extLst>
        </xdr:cNvPr>
        <xdr:cNvSpPr/>
      </xdr:nvSpPr>
      <xdr:spPr>
        <a:xfrm>
          <a:off x="9588500" y="65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141114</xdr:rowOff>
    </xdr:from>
    <xdr:ext cx="378565"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50017" y="631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94742</xdr:rowOff>
    </xdr:from>
    <xdr:to>
      <xdr:col>12</xdr:col>
      <xdr:colOff>511175</xdr:colOff>
      <xdr:row>38</xdr:row>
      <xdr:rowOff>100838</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7861300" y="660984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1" name="フローチャート : 判断 290">
          <a:extLst>
            <a:ext uri="{FF2B5EF4-FFF2-40B4-BE49-F238E27FC236}">
              <a16:creationId xmlns:a16="http://schemas.microsoft.com/office/drawing/2014/main" xmlns="" id="{00000000-0008-0000-0700-000023010000}"/>
            </a:ext>
          </a:extLst>
        </xdr:cNvPr>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120730</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61017" y="629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80264</xdr:rowOff>
    </xdr:from>
    <xdr:to>
      <xdr:col>11</xdr:col>
      <xdr:colOff>307975</xdr:colOff>
      <xdr:row>38</xdr:row>
      <xdr:rowOff>94742</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6972300" y="5395214"/>
          <a:ext cx="889000" cy="121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294" name="フローチャート : 判断 293">
          <a:extLst>
            <a:ext uri="{FF2B5EF4-FFF2-40B4-BE49-F238E27FC236}">
              <a16:creationId xmlns:a16="http://schemas.microsoft.com/office/drawing/2014/main" xmlns="" id="{00000000-0008-0000-0700-000026010000}"/>
            </a:ext>
          </a:extLst>
        </xdr:cNvPr>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161879</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26427" y="61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34561</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37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43180</xdr:rowOff>
    </xdr:from>
    <xdr:to>
      <xdr:col>15</xdr:col>
      <xdr:colOff>231775</xdr:colOff>
      <xdr:row>38</xdr:row>
      <xdr:rowOff>144780</xdr:rowOff>
    </xdr:to>
    <xdr:sp macro="" textlink="">
      <xdr:nvSpPr>
        <xdr:cNvPr id="303" name="円/楕円 302">
          <a:extLst>
            <a:ext uri="{FF2B5EF4-FFF2-40B4-BE49-F238E27FC236}">
              <a16:creationId xmlns:a16="http://schemas.microsoft.com/office/drawing/2014/main" xmlns="" id="{00000000-0008-0000-0700-00002F010000}"/>
            </a:ext>
          </a:extLst>
        </xdr:cNvPr>
        <xdr:cNvSpPr/>
      </xdr:nvSpPr>
      <xdr:spPr>
        <a:xfrm>
          <a:off x="10426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13034</xdr:rowOff>
    </xdr:from>
    <xdr:ext cx="378565"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652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47943</xdr:rowOff>
    </xdr:from>
    <xdr:to>
      <xdr:col>14</xdr:col>
      <xdr:colOff>79375</xdr:colOff>
      <xdr:row>38</xdr:row>
      <xdr:rowOff>149543</xdr:rowOff>
    </xdr:to>
    <xdr:sp macro="" textlink="">
      <xdr:nvSpPr>
        <xdr:cNvPr id="305" name="円/楕円 304">
          <a:extLst>
            <a:ext uri="{FF2B5EF4-FFF2-40B4-BE49-F238E27FC236}">
              <a16:creationId xmlns:a16="http://schemas.microsoft.com/office/drawing/2014/main" xmlns="" id="{00000000-0008-0000-0700-000031010000}"/>
            </a:ext>
          </a:extLst>
        </xdr:cNvPr>
        <xdr:cNvSpPr/>
      </xdr:nvSpPr>
      <xdr:spPr>
        <a:xfrm>
          <a:off x="9588500" y="65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140670</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50017" y="665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50038</xdr:rowOff>
    </xdr:from>
    <xdr:to>
      <xdr:col>12</xdr:col>
      <xdr:colOff>561975</xdr:colOff>
      <xdr:row>38</xdr:row>
      <xdr:rowOff>151638</xdr:rowOff>
    </xdr:to>
    <xdr:sp macro="" textlink="">
      <xdr:nvSpPr>
        <xdr:cNvPr id="307" name="円/楕円 306">
          <a:extLst>
            <a:ext uri="{FF2B5EF4-FFF2-40B4-BE49-F238E27FC236}">
              <a16:creationId xmlns:a16="http://schemas.microsoft.com/office/drawing/2014/main" xmlns="" id="{00000000-0008-0000-0700-000033010000}"/>
            </a:ext>
          </a:extLst>
        </xdr:cNvPr>
        <xdr:cNvSpPr/>
      </xdr:nvSpPr>
      <xdr:spPr>
        <a:xfrm>
          <a:off x="8699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142765</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61017" y="665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43942</xdr:rowOff>
    </xdr:from>
    <xdr:to>
      <xdr:col>11</xdr:col>
      <xdr:colOff>358775</xdr:colOff>
      <xdr:row>38</xdr:row>
      <xdr:rowOff>145542</xdr:rowOff>
    </xdr:to>
    <xdr:sp macro="" textlink="">
      <xdr:nvSpPr>
        <xdr:cNvPr id="309" name="円/楕円 308">
          <a:extLst>
            <a:ext uri="{FF2B5EF4-FFF2-40B4-BE49-F238E27FC236}">
              <a16:creationId xmlns:a16="http://schemas.microsoft.com/office/drawing/2014/main" xmlns="" id="{00000000-0008-0000-0700-000035010000}"/>
            </a:ext>
          </a:extLst>
        </xdr:cNvPr>
        <xdr:cNvSpPr/>
      </xdr:nvSpPr>
      <xdr:spPr>
        <a:xfrm>
          <a:off x="7810500" y="65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136669</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72017" y="6651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29464</xdr:rowOff>
    </xdr:from>
    <xdr:to>
      <xdr:col>10</xdr:col>
      <xdr:colOff>155575</xdr:colOff>
      <xdr:row>31</xdr:row>
      <xdr:rowOff>131064</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6921500" y="53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147591</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7" y="511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103962</xdr:rowOff>
    </xdr:from>
    <xdr:to>
      <xdr:col>15</xdr:col>
      <xdr:colOff>180975</xdr:colOff>
      <xdr:row>58</xdr:row>
      <xdr:rowOff>153599</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10048062"/>
          <a:ext cx="838200" cy="4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3" name="フローチャート : 判断 342">
          <a:extLst>
            <a:ext uri="{FF2B5EF4-FFF2-40B4-BE49-F238E27FC236}">
              <a16:creationId xmlns:a16="http://schemas.microsoft.com/office/drawing/2014/main" xmlns="" id="{00000000-0008-0000-0700-000057010000}"/>
            </a:ext>
          </a:extLst>
        </xdr:cNvPr>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153599</xdr:rowOff>
    </xdr:from>
    <xdr:to>
      <xdr:col>14</xdr:col>
      <xdr:colOff>28575</xdr:colOff>
      <xdr:row>58</xdr:row>
      <xdr:rowOff>156114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8750300" y="1009769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5" name="フローチャート : 判断 344">
          <a:extLst>
            <a:ext uri="{FF2B5EF4-FFF2-40B4-BE49-F238E27FC236}">
              <a16:creationId xmlns:a16="http://schemas.microsoft.com/office/drawing/2014/main" xmlns="" id="{00000000-0008-0000-0700-000059010000}"/>
            </a:ext>
          </a:extLst>
        </xdr:cNvPr>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155100</xdr:rowOff>
    </xdr:from>
    <xdr:to>
      <xdr:col>12</xdr:col>
      <xdr:colOff>511175</xdr:colOff>
      <xdr:row>58</xdr:row>
      <xdr:rowOff>156114</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7861300" y="10099200"/>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48" name="フローチャート : 判断 347">
          <a:extLst>
            <a:ext uri="{FF2B5EF4-FFF2-40B4-BE49-F238E27FC236}">
              <a16:creationId xmlns:a16="http://schemas.microsoft.com/office/drawing/2014/main" xmlns="" id="{00000000-0008-0000-0700-00005C010000}"/>
            </a:ext>
          </a:extLst>
        </xdr:cNvPr>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155100</xdr:rowOff>
    </xdr:from>
    <xdr:to>
      <xdr:col>11</xdr:col>
      <xdr:colOff>307975</xdr:colOff>
      <xdr:row>58</xdr:row>
      <xdr:rowOff>156045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6972300" y="10099200"/>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1" name="フローチャート : 判断 350">
          <a:extLst>
            <a:ext uri="{FF2B5EF4-FFF2-40B4-BE49-F238E27FC236}">
              <a16:creationId xmlns:a16="http://schemas.microsoft.com/office/drawing/2014/main" xmlns="" id="{00000000-0008-0000-0700-00005F010000}"/>
            </a:ext>
          </a:extLst>
        </xdr:cNvPr>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53162</xdr:rowOff>
    </xdr:from>
    <xdr:to>
      <xdr:col>15</xdr:col>
      <xdr:colOff>231775</xdr:colOff>
      <xdr:row>58</xdr:row>
      <xdr:rowOff>154762</xdr:rowOff>
    </xdr:to>
    <xdr:sp macro="" textlink="">
      <xdr:nvSpPr>
        <xdr:cNvPr id="360" name="円/楕円 359">
          <a:extLst>
            <a:ext uri="{FF2B5EF4-FFF2-40B4-BE49-F238E27FC236}">
              <a16:creationId xmlns:a16="http://schemas.microsoft.com/office/drawing/2014/main" xmlns="" id="{00000000-0008-0000-0700-000068010000}"/>
            </a:ext>
          </a:extLst>
        </xdr:cNvPr>
        <xdr:cNvSpPr/>
      </xdr:nvSpPr>
      <xdr:spPr>
        <a:xfrm>
          <a:off x="10426700" y="99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139539</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91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102799</xdr:rowOff>
    </xdr:from>
    <xdr:to>
      <xdr:col>14</xdr:col>
      <xdr:colOff>79375</xdr:colOff>
      <xdr:row>59</xdr:row>
      <xdr:rowOff>32949</xdr:rowOff>
    </xdr:to>
    <xdr:sp macro="" textlink="">
      <xdr:nvSpPr>
        <xdr:cNvPr id="362" name="円/楕円 361">
          <a:extLst>
            <a:ext uri="{FF2B5EF4-FFF2-40B4-BE49-F238E27FC236}">
              <a16:creationId xmlns:a16="http://schemas.microsoft.com/office/drawing/2014/main" xmlns="" id="{00000000-0008-0000-0700-00006A010000}"/>
            </a:ext>
          </a:extLst>
        </xdr:cNvPr>
        <xdr:cNvSpPr/>
      </xdr:nvSpPr>
      <xdr:spPr>
        <a:xfrm>
          <a:off x="9588500" y="100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24076</xdr:rowOff>
    </xdr:from>
    <xdr:ext cx="469744"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04427" y="1013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105314</xdr:rowOff>
    </xdr:from>
    <xdr:to>
      <xdr:col>12</xdr:col>
      <xdr:colOff>561975</xdr:colOff>
      <xdr:row>59</xdr:row>
      <xdr:rowOff>35464</xdr:rowOff>
    </xdr:to>
    <xdr:sp macro="" textlink="">
      <xdr:nvSpPr>
        <xdr:cNvPr id="364" name="円/楕円 363">
          <a:extLst>
            <a:ext uri="{FF2B5EF4-FFF2-40B4-BE49-F238E27FC236}">
              <a16:creationId xmlns:a16="http://schemas.microsoft.com/office/drawing/2014/main" xmlns="" id="{00000000-0008-0000-0700-00006C010000}"/>
            </a:ext>
          </a:extLst>
        </xdr:cNvPr>
        <xdr:cNvSpPr/>
      </xdr:nvSpPr>
      <xdr:spPr>
        <a:xfrm>
          <a:off x="8699500" y="1004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26591</xdr:rowOff>
    </xdr:from>
    <xdr:ext cx="469744"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15427" y="1014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104300</xdr:rowOff>
    </xdr:from>
    <xdr:to>
      <xdr:col>11</xdr:col>
      <xdr:colOff>358775</xdr:colOff>
      <xdr:row>59</xdr:row>
      <xdr:rowOff>34450</xdr:rowOff>
    </xdr:to>
    <xdr:sp macro="" textlink="">
      <xdr:nvSpPr>
        <xdr:cNvPr id="366" name="円/楕円 365">
          <a:extLst>
            <a:ext uri="{FF2B5EF4-FFF2-40B4-BE49-F238E27FC236}">
              <a16:creationId xmlns:a16="http://schemas.microsoft.com/office/drawing/2014/main" xmlns="" id="{00000000-0008-0000-0700-00006E010000}"/>
            </a:ext>
          </a:extLst>
        </xdr:cNvPr>
        <xdr:cNvSpPr/>
      </xdr:nvSpPr>
      <xdr:spPr>
        <a:xfrm>
          <a:off x="7810500" y="100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25577</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626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105245</xdr:rowOff>
    </xdr:from>
    <xdr:to>
      <xdr:col>10</xdr:col>
      <xdr:colOff>155575</xdr:colOff>
      <xdr:row>59</xdr:row>
      <xdr:rowOff>35395</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6921500" y="100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26522</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37427" y="1014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121298</xdr:rowOff>
    </xdr:from>
    <xdr:to>
      <xdr:col>15</xdr:col>
      <xdr:colOff>180975</xdr:colOff>
      <xdr:row>77</xdr:row>
      <xdr:rowOff>140523</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9639300" y="13322948"/>
          <a:ext cx="8382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398" name="フローチャート : 判断 397">
          <a:extLst>
            <a:ext uri="{FF2B5EF4-FFF2-40B4-BE49-F238E27FC236}">
              <a16:creationId xmlns:a16="http://schemas.microsoft.com/office/drawing/2014/main" xmlns="" id="{00000000-0008-0000-0700-00008E010000}"/>
            </a:ext>
          </a:extLst>
        </xdr:cNvPr>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121298</xdr:rowOff>
    </xdr:from>
    <xdr:to>
      <xdr:col>14</xdr:col>
      <xdr:colOff>28575</xdr:colOff>
      <xdr:row>77</xdr:row>
      <xdr:rowOff>140798</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8750300" y="13322948"/>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0" name="フローチャート : 判断 399">
          <a:extLst>
            <a:ext uri="{FF2B5EF4-FFF2-40B4-BE49-F238E27FC236}">
              <a16:creationId xmlns:a16="http://schemas.microsoft.com/office/drawing/2014/main" xmlns="" id="{00000000-0008-0000-0700-000090010000}"/>
            </a:ext>
          </a:extLst>
        </xdr:cNvPr>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140798</xdr:rowOff>
    </xdr:from>
    <xdr:to>
      <xdr:col>12</xdr:col>
      <xdr:colOff>511175</xdr:colOff>
      <xdr:row>78</xdr:row>
      <xdr:rowOff>7043</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7861300" y="13342448"/>
          <a:ext cx="889000" cy="3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3" name="フローチャート : 判断 402">
          <a:extLst>
            <a:ext uri="{FF2B5EF4-FFF2-40B4-BE49-F238E27FC236}">
              <a16:creationId xmlns:a16="http://schemas.microsoft.com/office/drawing/2014/main" xmlns="" id="{00000000-0008-0000-0700-000093010000}"/>
            </a:ext>
          </a:extLst>
        </xdr:cNvPr>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169304</xdr:rowOff>
    </xdr:from>
    <xdr:to>
      <xdr:col>11</xdr:col>
      <xdr:colOff>307975</xdr:colOff>
      <xdr:row>78</xdr:row>
      <xdr:rowOff>7043</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6972300" y="13370954"/>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6" name="フローチャート : 判断 405">
          <a:extLst>
            <a:ext uri="{FF2B5EF4-FFF2-40B4-BE49-F238E27FC236}">
              <a16:creationId xmlns:a16="http://schemas.microsoft.com/office/drawing/2014/main" xmlns="" id="{00000000-0008-0000-0700-000096010000}"/>
            </a:ext>
          </a:extLst>
        </xdr:cNvPr>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08" name="フローチャート : 判断 407">
          <a:extLst>
            <a:ext uri="{FF2B5EF4-FFF2-40B4-BE49-F238E27FC236}">
              <a16:creationId xmlns:a16="http://schemas.microsoft.com/office/drawing/2014/main" xmlns="" id="{00000000-0008-0000-0700-000098010000}"/>
            </a:ext>
          </a:extLst>
        </xdr:cNvPr>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89723</xdr:rowOff>
    </xdr:from>
    <xdr:to>
      <xdr:col>15</xdr:col>
      <xdr:colOff>231775</xdr:colOff>
      <xdr:row>78</xdr:row>
      <xdr:rowOff>19873</xdr:rowOff>
    </xdr:to>
    <xdr:sp macro="" textlink="">
      <xdr:nvSpPr>
        <xdr:cNvPr id="415" name="円/楕円 414">
          <a:extLst>
            <a:ext uri="{FF2B5EF4-FFF2-40B4-BE49-F238E27FC236}">
              <a16:creationId xmlns:a16="http://schemas.microsoft.com/office/drawing/2014/main" xmlns="" id="{00000000-0008-0000-0700-00009F010000}"/>
            </a:ext>
          </a:extLst>
        </xdr:cNvPr>
        <xdr:cNvSpPr/>
      </xdr:nvSpPr>
      <xdr:spPr>
        <a:xfrm>
          <a:off x="10426700" y="1329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68150</xdr:rowOff>
    </xdr:from>
    <xdr:ext cx="469744"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326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70498</xdr:rowOff>
    </xdr:from>
    <xdr:to>
      <xdr:col>14</xdr:col>
      <xdr:colOff>79375</xdr:colOff>
      <xdr:row>78</xdr:row>
      <xdr:rowOff>648</xdr:rowOff>
    </xdr:to>
    <xdr:sp macro="" textlink="">
      <xdr:nvSpPr>
        <xdr:cNvPr id="417" name="円/楕円 416">
          <a:extLst>
            <a:ext uri="{FF2B5EF4-FFF2-40B4-BE49-F238E27FC236}">
              <a16:creationId xmlns:a16="http://schemas.microsoft.com/office/drawing/2014/main" xmlns="" id="{00000000-0008-0000-0700-0000A1010000}"/>
            </a:ext>
          </a:extLst>
        </xdr:cNvPr>
        <xdr:cNvSpPr/>
      </xdr:nvSpPr>
      <xdr:spPr>
        <a:xfrm>
          <a:off x="9588500" y="132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163225</xdr:rowOff>
    </xdr:from>
    <xdr:ext cx="469744"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404427" y="133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89998</xdr:rowOff>
    </xdr:from>
    <xdr:to>
      <xdr:col>12</xdr:col>
      <xdr:colOff>561975</xdr:colOff>
      <xdr:row>78</xdr:row>
      <xdr:rowOff>20148</xdr:rowOff>
    </xdr:to>
    <xdr:sp macro="" textlink="">
      <xdr:nvSpPr>
        <xdr:cNvPr id="419" name="円/楕円 418">
          <a:extLst>
            <a:ext uri="{FF2B5EF4-FFF2-40B4-BE49-F238E27FC236}">
              <a16:creationId xmlns:a16="http://schemas.microsoft.com/office/drawing/2014/main" xmlns="" id="{00000000-0008-0000-0700-0000A3010000}"/>
            </a:ext>
          </a:extLst>
        </xdr:cNvPr>
        <xdr:cNvSpPr/>
      </xdr:nvSpPr>
      <xdr:spPr>
        <a:xfrm>
          <a:off x="8699500" y="132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11275</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15427" y="133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127693</xdr:rowOff>
    </xdr:from>
    <xdr:to>
      <xdr:col>11</xdr:col>
      <xdr:colOff>358775</xdr:colOff>
      <xdr:row>78</xdr:row>
      <xdr:rowOff>57843</xdr:rowOff>
    </xdr:to>
    <xdr:sp macro="" textlink="">
      <xdr:nvSpPr>
        <xdr:cNvPr id="421" name="円/楕円 420">
          <a:extLst>
            <a:ext uri="{FF2B5EF4-FFF2-40B4-BE49-F238E27FC236}">
              <a16:creationId xmlns:a16="http://schemas.microsoft.com/office/drawing/2014/main" xmlns="" id="{00000000-0008-0000-0700-0000A5010000}"/>
            </a:ext>
          </a:extLst>
        </xdr:cNvPr>
        <xdr:cNvSpPr/>
      </xdr:nvSpPr>
      <xdr:spPr>
        <a:xfrm>
          <a:off x="7810500" y="133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48970</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26427" y="1342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118504</xdr:rowOff>
    </xdr:from>
    <xdr:to>
      <xdr:col>10</xdr:col>
      <xdr:colOff>155575</xdr:colOff>
      <xdr:row>78</xdr:row>
      <xdr:rowOff>48654</xdr:rowOff>
    </xdr:to>
    <xdr:sp macro="" textlink="">
      <xdr:nvSpPr>
        <xdr:cNvPr id="423" name="円/楕円 422">
          <a:extLst>
            <a:ext uri="{FF2B5EF4-FFF2-40B4-BE49-F238E27FC236}">
              <a16:creationId xmlns:a16="http://schemas.microsoft.com/office/drawing/2014/main" xmlns="" id="{00000000-0008-0000-0700-0000A7010000}"/>
            </a:ext>
          </a:extLst>
        </xdr:cNvPr>
        <xdr:cNvSpPr/>
      </xdr:nvSpPr>
      <xdr:spPr>
        <a:xfrm>
          <a:off x="6921500" y="133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39781</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37427" y="1341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125124</xdr:rowOff>
    </xdr:from>
    <xdr:to>
      <xdr:col>15</xdr:col>
      <xdr:colOff>180975</xdr:colOff>
      <xdr:row>97</xdr:row>
      <xdr:rowOff>130341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9639300" y="16755774"/>
          <a:ext cx="8382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3" name="フローチャート : 判断 452">
          <a:extLst>
            <a:ext uri="{FF2B5EF4-FFF2-40B4-BE49-F238E27FC236}">
              <a16:creationId xmlns:a16="http://schemas.microsoft.com/office/drawing/2014/main" xmlns="" id="{00000000-0008-0000-0700-0000C5010000}"/>
            </a:ext>
          </a:extLst>
        </xdr:cNvPr>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130341</xdr:rowOff>
    </xdr:from>
    <xdr:to>
      <xdr:col>14</xdr:col>
      <xdr:colOff>28575</xdr:colOff>
      <xdr:row>97</xdr:row>
      <xdr:rowOff>164567</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8750300" y="16760991"/>
          <a:ext cx="889000" cy="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5" name="フローチャート : 判断 454">
          <a:extLst>
            <a:ext uri="{FF2B5EF4-FFF2-40B4-BE49-F238E27FC236}">
              <a16:creationId xmlns:a16="http://schemas.microsoft.com/office/drawing/2014/main" xmlns="" id="{00000000-0008-0000-0700-0000C7010000}"/>
            </a:ext>
          </a:extLst>
        </xdr:cNvPr>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164567</xdr:rowOff>
    </xdr:from>
    <xdr:to>
      <xdr:col>12</xdr:col>
      <xdr:colOff>511175</xdr:colOff>
      <xdr:row>98</xdr:row>
      <xdr:rowOff>130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7861300" y="16795217"/>
          <a:ext cx="889000" cy="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58" name="フローチャート : 判断 457">
          <a:extLst>
            <a:ext uri="{FF2B5EF4-FFF2-40B4-BE49-F238E27FC236}">
              <a16:creationId xmlns:a16="http://schemas.microsoft.com/office/drawing/2014/main" xmlns="" id="{00000000-0008-0000-0700-0000CA010000}"/>
            </a:ext>
          </a:extLst>
        </xdr:cNvPr>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159090</xdr:rowOff>
    </xdr:from>
    <xdr:to>
      <xdr:col>11</xdr:col>
      <xdr:colOff>307975</xdr:colOff>
      <xdr:row>98</xdr:row>
      <xdr:rowOff>130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972300" y="16789740"/>
          <a:ext cx="889000" cy="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1" name="フローチャート : 判断 460">
          <a:extLst>
            <a:ext uri="{FF2B5EF4-FFF2-40B4-BE49-F238E27FC236}">
              <a16:creationId xmlns:a16="http://schemas.microsoft.com/office/drawing/2014/main" xmlns="" id="{00000000-0008-0000-0700-0000CD010000}"/>
            </a:ext>
          </a:extLst>
        </xdr:cNvPr>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3" name="フローチャート : 判断 462">
          <a:extLst>
            <a:ext uri="{FF2B5EF4-FFF2-40B4-BE49-F238E27FC236}">
              <a16:creationId xmlns:a16="http://schemas.microsoft.com/office/drawing/2014/main" xmlns="" id="{00000000-0008-0000-0700-0000CF010000}"/>
            </a:ext>
          </a:extLst>
        </xdr:cNvPr>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74324</xdr:rowOff>
    </xdr:from>
    <xdr:to>
      <xdr:col>15</xdr:col>
      <xdr:colOff>231775</xdr:colOff>
      <xdr:row>98</xdr:row>
      <xdr:rowOff>4474</xdr:rowOff>
    </xdr:to>
    <xdr:sp macro="" textlink="">
      <xdr:nvSpPr>
        <xdr:cNvPr id="470" name="円/楕円 469">
          <a:extLst>
            <a:ext uri="{FF2B5EF4-FFF2-40B4-BE49-F238E27FC236}">
              <a16:creationId xmlns:a16="http://schemas.microsoft.com/office/drawing/2014/main" xmlns="" id="{00000000-0008-0000-0700-0000D6010000}"/>
            </a:ext>
          </a:extLst>
        </xdr:cNvPr>
        <xdr:cNvSpPr/>
      </xdr:nvSpPr>
      <xdr:spPr>
        <a:xfrm>
          <a:off x="10426700" y="1670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52751</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6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40,688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79541</xdr:rowOff>
    </xdr:from>
    <xdr:to>
      <xdr:col>14</xdr:col>
      <xdr:colOff>79375</xdr:colOff>
      <xdr:row>98</xdr:row>
      <xdr:rowOff>9691</xdr:rowOff>
    </xdr:to>
    <xdr:sp macro="" textlink="">
      <xdr:nvSpPr>
        <xdr:cNvPr id="472" name="円/楕円 471">
          <a:extLst>
            <a:ext uri="{FF2B5EF4-FFF2-40B4-BE49-F238E27FC236}">
              <a16:creationId xmlns:a16="http://schemas.microsoft.com/office/drawing/2014/main" xmlns="" id="{00000000-0008-0000-0700-0000D8010000}"/>
            </a:ext>
          </a:extLst>
        </xdr:cNvPr>
        <xdr:cNvSpPr/>
      </xdr:nvSpPr>
      <xdr:spPr>
        <a:xfrm>
          <a:off x="9588500" y="167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818</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8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113767</xdr:rowOff>
    </xdr:from>
    <xdr:to>
      <xdr:col>12</xdr:col>
      <xdr:colOff>561975</xdr:colOff>
      <xdr:row>98</xdr:row>
      <xdr:rowOff>43917</xdr:rowOff>
    </xdr:to>
    <xdr:sp macro="" textlink="">
      <xdr:nvSpPr>
        <xdr:cNvPr id="474" name="円/楕円 473">
          <a:extLst>
            <a:ext uri="{FF2B5EF4-FFF2-40B4-BE49-F238E27FC236}">
              <a16:creationId xmlns:a16="http://schemas.microsoft.com/office/drawing/2014/main" xmlns="" id="{00000000-0008-0000-0700-0000DA010000}"/>
            </a:ext>
          </a:extLst>
        </xdr:cNvPr>
        <xdr:cNvSpPr/>
      </xdr:nvSpPr>
      <xdr:spPr>
        <a:xfrm>
          <a:off x="8699500" y="167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35044</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83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120780</xdr:rowOff>
    </xdr:from>
    <xdr:to>
      <xdr:col>11</xdr:col>
      <xdr:colOff>358775</xdr:colOff>
      <xdr:row>98</xdr:row>
      <xdr:rowOff>50930</xdr:rowOff>
    </xdr:to>
    <xdr:sp macro="" textlink="">
      <xdr:nvSpPr>
        <xdr:cNvPr id="476" name="円/楕円 475">
          <a:extLst>
            <a:ext uri="{FF2B5EF4-FFF2-40B4-BE49-F238E27FC236}">
              <a16:creationId xmlns:a16="http://schemas.microsoft.com/office/drawing/2014/main" xmlns="" id="{00000000-0008-0000-0700-0000DC010000}"/>
            </a:ext>
          </a:extLst>
        </xdr:cNvPr>
        <xdr:cNvSpPr/>
      </xdr:nvSpPr>
      <xdr:spPr>
        <a:xfrm>
          <a:off x="7810500" y="1675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42057</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84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108290</xdr:rowOff>
    </xdr:from>
    <xdr:to>
      <xdr:col>10</xdr:col>
      <xdr:colOff>155575</xdr:colOff>
      <xdr:row>98</xdr:row>
      <xdr:rowOff>38440</xdr:rowOff>
    </xdr:to>
    <xdr:sp macro="" textlink="">
      <xdr:nvSpPr>
        <xdr:cNvPr id="478" name="円/楕円 477">
          <a:extLst>
            <a:ext uri="{FF2B5EF4-FFF2-40B4-BE49-F238E27FC236}">
              <a16:creationId xmlns:a16="http://schemas.microsoft.com/office/drawing/2014/main" xmlns="" id="{00000000-0008-0000-0700-0000DE010000}"/>
            </a:ext>
          </a:extLst>
        </xdr:cNvPr>
        <xdr:cNvSpPr/>
      </xdr:nvSpPr>
      <xdr:spPr>
        <a:xfrm>
          <a:off x="6921500" y="167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29567</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83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消防費グラフ枠">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6" name="消防費最小値テキスト">
          <a:extLst>
            <a:ext uri="{FF2B5EF4-FFF2-40B4-BE49-F238E27FC236}">
              <a16:creationId xmlns:a16="http://schemas.microsoft.com/office/drawing/2014/main" xmlns="" id="{00000000-0008-0000-0700-0000FA010000}"/>
            </a:ext>
          </a:extLst>
        </xdr:cNvPr>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08" name="消防費最大値テキスト">
          <a:extLst>
            <a:ext uri="{FF2B5EF4-FFF2-40B4-BE49-F238E27FC236}">
              <a16:creationId xmlns:a16="http://schemas.microsoft.com/office/drawing/2014/main" xmlns="" id="{00000000-0008-0000-0700-0000FC010000}"/>
            </a:ext>
          </a:extLst>
        </xdr:cNvPr>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105671</xdr:rowOff>
    </xdr:from>
    <xdr:to>
      <xdr:col>23</xdr:col>
      <xdr:colOff>517525</xdr:colOff>
      <xdr:row>37</xdr:row>
      <xdr:rowOff>153024</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5481300" y="644932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1" name="消防費平均値テキスト">
          <a:extLst>
            <a:ext uri="{FF2B5EF4-FFF2-40B4-BE49-F238E27FC236}">
              <a16:creationId xmlns:a16="http://schemas.microsoft.com/office/drawing/2014/main" xmlns="" id="{00000000-0008-0000-0700-0000FF010000}"/>
            </a:ext>
          </a:extLst>
        </xdr:cNvPr>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2" name="フローチャート : 判断 511">
          <a:extLst>
            <a:ext uri="{FF2B5EF4-FFF2-40B4-BE49-F238E27FC236}">
              <a16:creationId xmlns:a16="http://schemas.microsoft.com/office/drawing/2014/main" xmlns="" id="{00000000-0008-0000-0700-000000020000}"/>
            </a:ext>
          </a:extLst>
        </xdr:cNvPr>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105671</xdr:rowOff>
    </xdr:from>
    <xdr:to>
      <xdr:col>22</xdr:col>
      <xdr:colOff>365125</xdr:colOff>
      <xdr:row>37</xdr:row>
      <xdr:rowOff>145415</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4592300" y="6449321"/>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4" name="フローチャート : 判断 513">
          <a:extLst>
            <a:ext uri="{FF2B5EF4-FFF2-40B4-BE49-F238E27FC236}">
              <a16:creationId xmlns:a16="http://schemas.microsoft.com/office/drawing/2014/main" xmlns="" id="{00000000-0008-0000-0700-000002020000}"/>
            </a:ext>
          </a:extLst>
        </xdr:cNvPr>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145415</xdr:rowOff>
    </xdr:from>
    <xdr:to>
      <xdr:col>21</xdr:col>
      <xdr:colOff>161925</xdr:colOff>
      <xdr:row>37</xdr:row>
      <xdr:rowOff>167115</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3703300" y="6489065"/>
          <a:ext cx="889000" cy="2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7" name="フローチャート : 判断 516">
          <a:extLst>
            <a:ext uri="{FF2B5EF4-FFF2-40B4-BE49-F238E27FC236}">
              <a16:creationId xmlns:a16="http://schemas.microsoft.com/office/drawing/2014/main" xmlns="" id="{00000000-0008-0000-0700-000005020000}"/>
            </a:ext>
          </a:extLst>
        </xdr:cNvPr>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133430</xdr:rowOff>
    </xdr:from>
    <xdr:to>
      <xdr:col>19</xdr:col>
      <xdr:colOff>644525</xdr:colOff>
      <xdr:row>37</xdr:row>
      <xdr:rowOff>167115</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814300" y="6477080"/>
          <a:ext cx="889000" cy="3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0" name="フローチャート : 判断 519">
          <a:extLst>
            <a:ext uri="{FF2B5EF4-FFF2-40B4-BE49-F238E27FC236}">
              <a16:creationId xmlns:a16="http://schemas.microsoft.com/office/drawing/2014/main" xmlns="" id="{00000000-0008-0000-0700-000008020000}"/>
            </a:ext>
          </a:extLst>
        </xdr:cNvPr>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102224</xdr:rowOff>
    </xdr:from>
    <xdr:to>
      <xdr:col>23</xdr:col>
      <xdr:colOff>568325</xdr:colOff>
      <xdr:row>38</xdr:row>
      <xdr:rowOff>32374</xdr:rowOff>
    </xdr:to>
    <xdr:sp macro="" textlink="">
      <xdr:nvSpPr>
        <xdr:cNvPr id="529" name="円/楕円 528">
          <a:extLst>
            <a:ext uri="{FF2B5EF4-FFF2-40B4-BE49-F238E27FC236}">
              <a16:creationId xmlns:a16="http://schemas.microsoft.com/office/drawing/2014/main" xmlns="" id="{00000000-0008-0000-0700-000011020000}"/>
            </a:ext>
          </a:extLst>
        </xdr:cNvPr>
        <xdr:cNvSpPr/>
      </xdr:nvSpPr>
      <xdr:spPr>
        <a:xfrm>
          <a:off x="16268700" y="644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17151</xdr:rowOff>
    </xdr:from>
    <xdr:ext cx="534377" cy="259045"/>
    <xdr:sp macro="" textlink="">
      <xdr:nvSpPr>
        <xdr:cNvPr id="530" name="消防費該当値テキスト">
          <a:extLst>
            <a:ext uri="{FF2B5EF4-FFF2-40B4-BE49-F238E27FC236}">
              <a16:creationId xmlns:a16="http://schemas.microsoft.com/office/drawing/2014/main" xmlns="" id="{00000000-0008-0000-0700-000012020000}"/>
            </a:ext>
          </a:extLst>
        </xdr:cNvPr>
        <xdr:cNvSpPr txBox="1"/>
      </xdr:nvSpPr>
      <xdr:spPr>
        <a:xfrm>
          <a:off x="16370300" y="636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54871</xdr:rowOff>
    </xdr:from>
    <xdr:to>
      <xdr:col>22</xdr:col>
      <xdr:colOff>415925</xdr:colOff>
      <xdr:row>37</xdr:row>
      <xdr:rowOff>156471</xdr:rowOff>
    </xdr:to>
    <xdr:sp macro="" textlink="">
      <xdr:nvSpPr>
        <xdr:cNvPr id="531" name="円/楕円 530">
          <a:extLst>
            <a:ext uri="{FF2B5EF4-FFF2-40B4-BE49-F238E27FC236}">
              <a16:creationId xmlns:a16="http://schemas.microsoft.com/office/drawing/2014/main" xmlns="" id="{00000000-0008-0000-0700-000013020000}"/>
            </a:ext>
          </a:extLst>
        </xdr:cNvPr>
        <xdr:cNvSpPr/>
      </xdr:nvSpPr>
      <xdr:spPr>
        <a:xfrm>
          <a:off x="15430500" y="63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147598</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4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94615</xdr:rowOff>
    </xdr:from>
    <xdr:to>
      <xdr:col>21</xdr:col>
      <xdr:colOff>212725</xdr:colOff>
      <xdr:row>38</xdr:row>
      <xdr:rowOff>24765</xdr:rowOff>
    </xdr:to>
    <xdr:sp macro="" textlink="">
      <xdr:nvSpPr>
        <xdr:cNvPr id="533" name="円/楕円 532">
          <a:extLst>
            <a:ext uri="{FF2B5EF4-FFF2-40B4-BE49-F238E27FC236}">
              <a16:creationId xmlns:a16="http://schemas.microsoft.com/office/drawing/2014/main" xmlns="" id="{00000000-0008-0000-0700-000015020000}"/>
            </a:ext>
          </a:extLst>
        </xdr:cNvPr>
        <xdr:cNvSpPr/>
      </xdr:nvSpPr>
      <xdr:spPr>
        <a:xfrm>
          <a:off x="14541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15892</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5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116316</xdr:rowOff>
    </xdr:from>
    <xdr:to>
      <xdr:col>20</xdr:col>
      <xdr:colOff>9525</xdr:colOff>
      <xdr:row>38</xdr:row>
      <xdr:rowOff>46465</xdr:rowOff>
    </xdr:to>
    <xdr:sp macro="" textlink="">
      <xdr:nvSpPr>
        <xdr:cNvPr id="535" name="円/楕円 534">
          <a:extLst>
            <a:ext uri="{FF2B5EF4-FFF2-40B4-BE49-F238E27FC236}">
              <a16:creationId xmlns:a16="http://schemas.microsoft.com/office/drawing/2014/main" xmlns="" id="{00000000-0008-0000-0700-000017020000}"/>
            </a:ext>
          </a:extLst>
        </xdr:cNvPr>
        <xdr:cNvSpPr/>
      </xdr:nvSpPr>
      <xdr:spPr>
        <a:xfrm>
          <a:off x="13652500" y="64599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37592</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5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82630</xdr:rowOff>
    </xdr:from>
    <xdr:to>
      <xdr:col>18</xdr:col>
      <xdr:colOff>492125</xdr:colOff>
      <xdr:row>38</xdr:row>
      <xdr:rowOff>12780</xdr:rowOff>
    </xdr:to>
    <xdr:sp macro="" textlink="">
      <xdr:nvSpPr>
        <xdr:cNvPr id="537" name="円/楕円 536">
          <a:extLst>
            <a:ext uri="{FF2B5EF4-FFF2-40B4-BE49-F238E27FC236}">
              <a16:creationId xmlns:a16="http://schemas.microsoft.com/office/drawing/2014/main" xmlns="" id="{00000000-0008-0000-0700-000019020000}"/>
            </a:ext>
          </a:extLst>
        </xdr:cNvPr>
        <xdr:cNvSpPr/>
      </xdr:nvSpPr>
      <xdr:spPr>
        <a:xfrm>
          <a:off x="12763500" y="64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3907</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5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教育費グラフ枠">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1" name="教育費最小値テキスト">
          <a:extLst>
            <a:ext uri="{FF2B5EF4-FFF2-40B4-BE49-F238E27FC236}">
              <a16:creationId xmlns:a16="http://schemas.microsoft.com/office/drawing/2014/main" xmlns="" id="{00000000-0008-0000-0700-000031020000}"/>
            </a:ext>
          </a:extLst>
        </xdr:cNvPr>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3" name="教育費最大値テキスト">
          <a:extLst>
            <a:ext uri="{FF2B5EF4-FFF2-40B4-BE49-F238E27FC236}">
              <a16:creationId xmlns:a16="http://schemas.microsoft.com/office/drawing/2014/main" xmlns="" id="{00000000-0008-0000-0700-000033020000}"/>
            </a:ext>
          </a:extLst>
        </xdr:cNvPr>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98603</xdr:rowOff>
    </xdr:from>
    <xdr:to>
      <xdr:col>23</xdr:col>
      <xdr:colOff>517525</xdr:colOff>
      <xdr:row>57</xdr:row>
      <xdr:rowOff>121700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5481300" y="9871253"/>
          <a:ext cx="838200" cy="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6" name="教育費平均値テキスト">
          <a:extLst>
            <a:ext uri="{FF2B5EF4-FFF2-40B4-BE49-F238E27FC236}">
              <a16:creationId xmlns:a16="http://schemas.microsoft.com/office/drawing/2014/main" xmlns="" id="{00000000-0008-0000-0700-000036020000}"/>
            </a:ext>
          </a:extLst>
        </xdr:cNvPr>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7" name="フローチャート : 判断 566">
          <a:extLst>
            <a:ext uri="{FF2B5EF4-FFF2-40B4-BE49-F238E27FC236}">
              <a16:creationId xmlns:a16="http://schemas.microsoft.com/office/drawing/2014/main" xmlns="" id="{00000000-0008-0000-0700-000037020000}"/>
            </a:ext>
          </a:extLst>
        </xdr:cNvPr>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98603</xdr:rowOff>
    </xdr:from>
    <xdr:to>
      <xdr:col>22</xdr:col>
      <xdr:colOff>365125</xdr:colOff>
      <xdr:row>57</xdr:row>
      <xdr:rowOff>111953</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4592300" y="9871253"/>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69" name="フローチャート : 判断 568">
          <a:extLst>
            <a:ext uri="{FF2B5EF4-FFF2-40B4-BE49-F238E27FC236}">
              <a16:creationId xmlns:a16="http://schemas.microsoft.com/office/drawing/2014/main" xmlns="" id="{00000000-0008-0000-0700-000039020000}"/>
            </a:ext>
          </a:extLst>
        </xdr:cNvPr>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111953</xdr:rowOff>
    </xdr:from>
    <xdr:to>
      <xdr:col>21</xdr:col>
      <xdr:colOff>161925</xdr:colOff>
      <xdr:row>57</xdr:row>
      <xdr:rowOff>149877</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3703300" y="9884603"/>
          <a:ext cx="889000" cy="3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2" name="フローチャート : 判断 571">
          <a:extLst>
            <a:ext uri="{FF2B5EF4-FFF2-40B4-BE49-F238E27FC236}">
              <a16:creationId xmlns:a16="http://schemas.microsoft.com/office/drawing/2014/main" xmlns="" id="{00000000-0008-0000-0700-00003C020000}"/>
            </a:ext>
          </a:extLst>
        </xdr:cNvPr>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119259</xdr:rowOff>
    </xdr:from>
    <xdr:to>
      <xdr:col>19</xdr:col>
      <xdr:colOff>644525</xdr:colOff>
      <xdr:row>57</xdr:row>
      <xdr:rowOff>149877</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814300" y="9891909"/>
          <a:ext cx="889000" cy="3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5" name="フローチャート : 判断 574">
          <a:extLst>
            <a:ext uri="{FF2B5EF4-FFF2-40B4-BE49-F238E27FC236}">
              <a16:creationId xmlns:a16="http://schemas.microsoft.com/office/drawing/2014/main" xmlns="" id="{00000000-0008-0000-0700-00003F020000}"/>
            </a:ext>
          </a:extLst>
        </xdr:cNvPr>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7" name="フローチャート : 判断 576">
          <a:extLst>
            <a:ext uri="{FF2B5EF4-FFF2-40B4-BE49-F238E27FC236}">
              <a16:creationId xmlns:a16="http://schemas.microsoft.com/office/drawing/2014/main" xmlns="" id="{00000000-0008-0000-0700-000041020000}"/>
            </a:ext>
          </a:extLst>
        </xdr:cNvPr>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70900</xdr:rowOff>
    </xdr:from>
    <xdr:to>
      <xdr:col>23</xdr:col>
      <xdr:colOff>568325</xdr:colOff>
      <xdr:row>58</xdr:row>
      <xdr:rowOff>1050</xdr:rowOff>
    </xdr:to>
    <xdr:sp macro="" textlink="">
      <xdr:nvSpPr>
        <xdr:cNvPr id="584" name="円/楕円 583">
          <a:extLst>
            <a:ext uri="{FF2B5EF4-FFF2-40B4-BE49-F238E27FC236}">
              <a16:creationId xmlns:a16="http://schemas.microsoft.com/office/drawing/2014/main" xmlns="" id="{00000000-0008-0000-0700-000048020000}"/>
            </a:ext>
          </a:extLst>
        </xdr:cNvPr>
        <xdr:cNvSpPr/>
      </xdr:nvSpPr>
      <xdr:spPr>
        <a:xfrm>
          <a:off x="16268700" y="98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157277</xdr:rowOff>
    </xdr:from>
    <xdr:ext cx="534377" cy="259045"/>
    <xdr:sp macro="" textlink="">
      <xdr:nvSpPr>
        <xdr:cNvPr id="585" name="教育費該当値テキスト">
          <a:extLst>
            <a:ext uri="{FF2B5EF4-FFF2-40B4-BE49-F238E27FC236}">
              <a16:creationId xmlns:a16="http://schemas.microsoft.com/office/drawing/2014/main" xmlns="" id="{00000000-0008-0000-0700-000049020000}"/>
            </a:ext>
          </a:extLst>
        </xdr:cNvPr>
        <xdr:cNvSpPr txBox="1"/>
      </xdr:nvSpPr>
      <xdr:spPr>
        <a:xfrm>
          <a:off x="16370300" y="975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41,437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47803</xdr:rowOff>
    </xdr:from>
    <xdr:to>
      <xdr:col>22</xdr:col>
      <xdr:colOff>415925</xdr:colOff>
      <xdr:row>57</xdr:row>
      <xdr:rowOff>149403</xdr:rowOff>
    </xdr:to>
    <xdr:sp macro="" textlink="">
      <xdr:nvSpPr>
        <xdr:cNvPr id="586" name="円/楕円 585">
          <a:extLst>
            <a:ext uri="{FF2B5EF4-FFF2-40B4-BE49-F238E27FC236}">
              <a16:creationId xmlns:a16="http://schemas.microsoft.com/office/drawing/2014/main" xmlns="" id="{00000000-0008-0000-0700-00004A020000}"/>
            </a:ext>
          </a:extLst>
        </xdr:cNvPr>
        <xdr:cNvSpPr/>
      </xdr:nvSpPr>
      <xdr:spPr>
        <a:xfrm>
          <a:off x="15430500" y="982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140530</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991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61153</xdr:rowOff>
    </xdr:from>
    <xdr:to>
      <xdr:col>21</xdr:col>
      <xdr:colOff>212725</xdr:colOff>
      <xdr:row>57</xdr:row>
      <xdr:rowOff>162753</xdr:rowOff>
    </xdr:to>
    <xdr:sp macro="" textlink="">
      <xdr:nvSpPr>
        <xdr:cNvPr id="588" name="円/楕円 587">
          <a:extLst>
            <a:ext uri="{FF2B5EF4-FFF2-40B4-BE49-F238E27FC236}">
              <a16:creationId xmlns:a16="http://schemas.microsoft.com/office/drawing/2014/main" xmlns="" id="{00000000-0008-0000-0700-00004C020000}"/>
            </a:ext>
          </a:extLst>
        </xdr:cNvPr>
        <xdr:cNvSpPr/>
      </xdr:nvSpPr>
      <xdr:spPr>
        <a:xfrm>
          <a:off x="14541500" y="983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153880</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92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99077</xdr:rowOff>
    </xdr:from>
    <xdr:to>
      <xdr:col>20</xdr:col>
      <xdr:colOff>9525</xdr:colOff>
      <xdr:row>58</xdr:row>
      <xdr:rowOff>29227</xdr:rowOff>
    </xdr:to>
    <xdr:sp macro="" textlink="">
      <xdr:nvSpPr>
        <xdr:cNvPr id="590" name="円/楕円 589">
          <a:extLst>
            <a:ext uri="{FF2B5EF4-FFF2-40B4-BE49-F238E27FC236}">
              <a16:creationId xmlns:a16="http://schemas.microsoft.com/office/drawing/2014/main" xmlns="" id="{00000000-0008-0000-0700-00004E020000}"/>
            </a:ext>
          </a:extLst>
        </xdr:cNvPr>
        <xdr:cNvSpPr/>
      </xdr:nvSpPr>
      <xdr:spPr>
        <a:xfrm>
          <a:off x="13652500" y="98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20354</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996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68459</xdr:rowOff>
    </xdr:from>
    <xdr:to>
      <xdr:col>18</xdr:col>
      <xdr:colOff>492125</xdr:colOff>
      <xdr:row>57</xdr:row>
      <xdr:rowOff>170059</xdr:rowOff>
    </xdr:to>
    <xdr:sp macro="" textlink="">
      <xdr:nvSpPr>
        <xdr:cNvPr id="592" name="円/楕円 591">
          <a:extLst>
            <a:ext uri="{FF2B5EF4-FFF2-40B4-BE49-F238E27FC236}">
              <a16:creationId xmlns:a16="http://schemas.microsoft.com/office/drawing/2014/main" xmlns="" id="{00000000-0008-0000-0700-000050020000}"/>
            </a:ext>
          </a:extLst>
        </xdr:cNvPr>
        <xdr:cNvSpPr/>
      </xdr:nvSpPr>
      <xdr:spPr>
        <a:xfrm>
          <a:off x="12763500" y="98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161186</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99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4" name="フローチャート : 判断 623">
          <a:extLst>
            <a:ext uri="{FF2B5EF4-FFF2-40B4-BE49-F238E27FC236}">
              <a16:creationId xmlns:a16="http://schemas.microsoft.com/office/drawing/2014/main" xmlns="" id="{00000000-0008-0000-0700-000070020000}"/>
            </a:ext>
          </a:extLst>
        </xdr:cNvPr>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6" name="フローチャート : 判断 625">
          <a:extLst>
            <a:ext uri="{FF2B5EF4-FFF2-40B4-BE49-F238E27FC236}">
              <a16:creationId xmlns:a16="http://schemas.microsoft.com/office/drawing/2014/main" xmlns="" id="{00000000-0008-0000-0700-000072020000}"/>
            </a:ext>
          </a:extLst>
        </xdr:cNvPr>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41821</xdr:rowOff>
    </xdr:from>
    <xdr:to>
      <xdr:col>21</xdr:col>
      <xdr:colOff>161925</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3703300" y="1358637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29" name="フローチャート : 判断 628">
          <a:extLst>
            <a:ext uri="{FF2B5EF4-FFF2-40B4-BE49-F238E27FC236}">
              <a16:creationId xmlns:a16="http://schemas.microsoft.com/office/drawing/2014/main" xmlns="" id="{00000000-0008-0000-0700-000075020000}"/>
            </a:ext>
          </a:extLst>
        </xdr:cNvPr>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33820</xdr:rowOff>
    </xdr:from>
    <xdr:to>
      <xdr:col>19</xdr:col>
      <xdr:colOff>644525</xdr:colOff>
      <xdr:row>79</xdr:row>
      <xdr:rowOff>41821</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814300" y="1357837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2" name="フローチャート : 判断 631">
          <a:extLst>
            <a:ext uri="{FF2B5EF4-FFF2-40B4-BE49-F238E27FC236}">
              <a16:creationId xmlns:a16="http://schemas.microsoft.com/office/drawing/2014/main" xmlns="" id="{00000000-0008-0000-0700-000078020000}"/>
            </a:ext>
          </a:extLst>
        </xdr:cNvPr>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4" name="フローチャート : 判断 633">
          <a:extLst>
            <a:ext uri="{FF2B5EF4-FFF2-40B4-BE49-F238E27FC236}">
              <a16:creationId xmlns:a16="http://schemas.microsoft.com/office/drawing/2014/main" xmlns="" id="{00000000-0008-0000-0700-00007A020000}"/>
            </a:ext>
          </a:extLst>
        </xdr:cNvPr>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1" name="円/楕円 640">
          <a:extLst>
            <a:ext uri="{FF2B5EF4-FFF2-40B4-BE49-F238E27FC236}">
              <a16:creationId xmlns:a16="http://schemas.microsoft.com/office/drawing/2014/main" xmlns=""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249299"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453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3" name="円/楕円 642">
          <a:extLst>
            <a:ext uri="{FF2B5EF4-FFF2-40B4-BE49-F238E27FC236}">
              <a16:creationId xmlns:a16="http://schemas.microsoft.com/office/drawing/2014/main" xmlns=""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5" name="円/楕円 644">
          <a:extLst>
            <a:ext uri="{FF2B5EF4-FFF2-40B4-BE49-F238E27FC236}">
              <a16:creationId xmlns:a16="http://schemas.microsoft.com/office/drawing/2014/main" xmlns=""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162471</xdr:rowOff>
    </xdr:from>
    <xdr:to>
      <xdr:col>20</xdr:col>
      <xdr:colOff>9525</xdr:colOff>
      <xdr:row>79</xdr:row>
      <xdr:rowOff>92621</xdr:rowOff>
    </xdr:to>
    <xdr:sp macro="" textlink="">
      <xdr:nvSpPr>
        <xdr:cNvPr id="647" name="円/楕円 646">
          <a:extLst>
            <a:ext uri="{FF2B5EF4-FFF2-40B4-BE49-F238E27FC236}">
              <a16:creationId xmlns:a16="http://schemas.microsoft.com/office/drawing/2014/main" xmlns="" id="{00000000-0008-0000-0700-000087020000}"/>
            </a:ext>
          </a:extLst>
        </xdr:cNvPr>
        <xdr:cNvSpPr/>
      </xdr:nvSpPr>
      <xdr:spPr>
        <a:xfrm>
          <a:off x="136525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83748</xdr:rowOff>
    </xdr:from>
    <xdr:ext cx="378565"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4017" y="13628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154470</xdr:rowOff>
    </xdr:from>
    <xdr:to>
      <xdr:col>18</xdr:col>
      <xdr:colOff>492125</xdr:colOff>
      <xdr:row>79</xdr:row>
      <xdr:rowOff>84620</xdr:rowOff>
    </xdr:to>
    <xdr:sp macro="" textlink="">
      <xdr:nvSpPr>
        <xdr:cNvPr id="649" name="円/楕円 648">
          <a:extLst>
            <a:ext uri="{FF2B5EF4-FFF2-40B4-BE49-F238E27FC236}">
              <a16:creationId xmlns:a16="http://schemas.microsoft.com/office/drawing/2014/main" xmlns="" id="{00000000-0008-0000-0700-000089020000}"/>
            </a:ext>
          </a:extLst>
        </xdr:cNvPr>
        <xdr:cNvSpPr/>
      </xdr:nvSpPr>
      <xdr:spPr>
        <a:xfrm>
          <a:off x="12763500" y="135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75747</xdr:rowOff>
    </xdr:from>
    <xdr:ext cx="378565"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25017" y="13620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5" name="公債費最小値テキスト">
          <a:extLst>
            <a:ext uri="{FF2B5EF4-FFF2-40B4-BE49-F238E27FC236}">
              <a16:creationId xmlns:a16="http://schemas.microsoft.com/office/drawing/2014/main" xmlns="" id="{00000000-0008-0000-0700-0000A3020000}"/>
            </a:ext>
          </a:extLst>
        </xdr:cNvPr>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7" name="公債費最大値テキスト">
          <a:extLst>
            <a:ext uri="{FF2B5EF4-FFF2-40B4-BE49-F238E27FC236}">
              <a16:creationId xmlns:a16="http://schemas.microsoft.com/office/drawing/2014/main" xmlns="" id="{00000000-0008-0000-0700-0000A5020000}"/>
            </a:ext>
          </a:extLst>
        </xdr:cNvPr>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152608</xdr:rowOff>
    </xdr:from>
    <xdr:to>
      <xdr:col>23</xdr:col>
      <xdr:colOff>517525</xdr:colOff>
      <xdr:row>97</xdr:row>
      <xdr:rowOff>167337</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5481300" y="16783258"/>
          <a:ext cx="8382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0" name="公債費平均値テキスト">
          <a:extLst>
            <a:ext uri="{FF2B5EF4-FFF2-40B4-BE49-F238E27FC236}">
              <a16:creationId xmlns:a16="http://schemas.microsoft.com/office/drawing/2014/main" xmlns="" id="{00000000-0008-0000-0700-0000A8020000}"/>
            </a:ext>
          </a:extLst>
        </xdr:cNvPr>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1" name="フローチャート : 判断 680">
          <a:extLst>
            <a:ext uri="{FF2B5EF4-FFF2-40B4-BE49-F238E27FC236}">
              <a16:creationId xmlns:a16="http://schemas.microsoft.com/office/drawing/2014/main" xmlns="" id="{00000000-0008-0000-0700-0000A9020000}"/>
            </a:ext>
          </a:extLst>
        </xdr:cNvPr>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155169</xdr:rowOff>
    </xdr:from>
    <xdr:to>
      <xdr:col>22</xdr:col>
      <xdr:colOff>365125</xdr:colOff>
      <xdr:row>97</xdr:row>
      <xdr:rowOff>167337</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4592300" y="16785819"/>
          <a:ext cx="889000" cy="1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3" name="フローチャート : 判断 682">
          <a:extLst>
            <a:ext uri="{FF2B5EF4-FFF2-40B4-BE49-F238E27FC236}">
              <a16:creationId xmlns:a16="http://schemas.microsoft.com/office/drawing/2014/main" xmlns="" id="{00000000-0008-0000-0700-0000AB020000}"/>
            </a:ext>
          </a:extLst>
        </xdr:cNvPr>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149324</xdr:rowOff>
    </xdr:from>
    <xdr:to>
      <xdr:col>21</xdr:col>
      <xdr:colOff>161925</xdr:colOff>
      <xdr:row>97</xdr:row>
      <xdr:rowOff>155169</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3703300" y="16779974"/>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6" name="フローチャート : 判断 685">
          <a:extLst>
            <a:ext uri="{FF2B5EF4-FFF2-40B4-BE49-F238E27FC236}">
              <a16:creationId xmlns:a16="http://schemas.microsoft.com/office/drawing/2014/main" xmlns="" id="{00000000-0008-0000-0700-0000AE020000}"/>
            </a:ext>
          </a:extLst>
        </xdr:cNvPr>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149324</xdr:rowOff>
    </xdr:from>
    <xdr:to>
      <xdr:col>19</xdr:col>
      <xdr:colOff>644525</xdr:colOff>
      <xdr:row>97</xdr:row>
      <xdr:rowOff>155550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2814300" y="16779974"/>
          <a:ext cx="8890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89" name="フローチャート : 判断 688">
          <a:extLst>
            <a:ext uri="{FF2B5EF4-FFF2-40B4-BE49-F238E27FC236}">
              <a16:creationId xmlns:a16="http://schemas.microsoft.com/office/drawing/2014/main" xmlns="" id="{00000000-0008-0000-0700-0000B1020000}"/>
            </a:ext>
          </a:extLst>
        </xdr:cNvPr>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1" name="フローチャート : 判断 690">
          <a:extLst>
            <a:ext uri="{FF2B5EF4-FFF2-40B4-BE49-F238E27FC236}">
              <a16:creationId xmlns:a16="http://schemas.microsoft.com/office/drawing/2014/main" xmlns="" id="{00000000-0008-0000-0700-0000B3020000}"/>
            </a:ext>
          </a:extLst>
        </xdr:cNvPr>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101808</xdr:rowOff>
    </xdr:from>
    <xdr:to>
      <xdr:col>23</xdr:col>
      <xdr:colOff>568325</xdr:colOff>
      <xdr:row>98</xdr:row>
      <xdr:rowOff>31958</xdr:rowOff>
    </xdr:to>
    <xdr:sp macro="" textlink="">
      <xdr:nvSpPr>
        <xdr:cNvPr id="698" name="円/楕円 697">
          <a:extLst>
            <a:ext uri="{FF2B5EF4-FFF2-40B4-BE49-F238E27FC236}">
              <a16:creationId xmlns:a16="http://schemas.microsoft.com/office/drawing/2014/main" xmlns="" id="{00000000-0008-0000-0700-0000BA020000}"/>
            </a:ext>
          </a:extLst>
        </xdr:cNvPr>
        <xdr:cNvSpPr/>
      </xdr:nvSpPr>
      <xdr:spPr>
        <a:xfrm>
          <a:off x="16268700" y="167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80235</xdr:rowOff>
    </xdr:from>
    <xdr:ext cx="534377" cy="259045"/>
    <xdr:sp macro="" textlink="">
      <xdr:nvSpPr>
        <xdr:cNvPr id="699" name="公債費該当値テキスト">
          <a:extLst>
            <a:ext uri="{FF2B5EF4-FFF2-40B4-BE49-F238E27FC236}">
              <a16:creationId xmlns:a16="http://schemas.microsoft.com/office/drawing/2014/main" xmlns="" id="{00000000-0008-0000-0700-0000BB020000}"/>
            </a:ext>
          </a:extLst>
        </xdr:cNvPr>
        <xdr:cNvSpPr txBox="1"/>
      </xdr:nvSpPr>
      <xdr:spPr>
        <a:xfrm>
          <a:off x="16370300" y="1671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30,806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116537</xdr:rowOff>
    </xdr:from>
    <xdr:to>
      <xdr:col>22</xdr:col>
      <xdr:colOff>415925</xdr:colOff>
      <xdr:row>98</xdr:row>
      <xdr:rowOff>46687</xdr:rowOff>
    </xdr:to>
    <xdr:sp macro="" textlink="">
      <xdr:nvSpPr>
        <xdr:cNvPr id="700" name="円/楕円 699">
          <a:extLst>
            <a:ext uri="{FF2B5EF4-FFF2-40B4-BE49-F238E27FC236}">
              <a16:creationId xmlns:a16="http://schemas.microsoft.com/office/drawing/2014/main" xmlns="" id="{00000000-0008-0000-0700-0000BC020000}"/>
            </a:ext>
          </a:extLst>
        </xdr:cNvPr>
        <xdr:cNvSpPr/>
      </xdr:nvSpPr>
      <xdr:spPr>
        <a:xfrm>
          <a:off x="15430500" y="167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37814</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68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104369</xdr:rowOff>
    </xdr:from>
    <xdr:to>
      <xdr:col>21</xdr:col>
      <xdr:colOff>212725</xdr:colOff>
      <xdr:row>98</xdr:row>
      <xdr:rowOff>34519</xdr:rowOff>
    </xdr:to>
    <xdr:sp macro="" textlink="">
      <xdr:nvSpPr>
        <xdr:cNvPr id="702" name="円/楕円 701">
          <a:extLst>
            <a:ext uri="{FF2B5EF4-FFF2-40B4-BE49-F238E27FC236}">
              <a16:creationId xmlns:a16="http://schemas.microsoft.com/office/drawing/2014/main" xmlns="" id="{00000000-0008-0000-0700-0000BE020000}"/>
            </a:ext>
          </a:extLst>
        </xdr:cNvPr>
        <xdr:cNvSpPr/>
      </xdr:nvSpPr>
      <xdr:spPr>
        <a:xfrm>
          <a:off x="14541500" y="167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25646</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25111" y="1682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98524</xdr:rowOff>
    </xdr:from>
    <xdr:to>
      <xdr:col>20</xdr:col>
      <xdr:colOff>9525</xdr:colOff>
      <xdr:row>98</xdr:row>
      <xdr:rowOff>28674</xdr:rowOff>
    </xdr:to>
    <xdr:sp macro="" textlink="">
      <xdr:nvSpPr>
        <xdr:cNvPr id="704" name="円/楕円 703">
          <a:extLst>
            <a:ext uri="{FF2B5EF4-FFF2-40B4-BE49-F238E27FC236}">
              <a16:creationId xmlns:a16="http://schemas.microsoft.com/office/drawing/2014/main" xmlns="" id="{00000000-0008-0000-0700-0000C0020000}"/>
            </a:ext>
          </a:extLst>
        </xdr:cNvPr>
        <xdr:cNvSpPr/>
      </xdr:nvSpPr>
      <xdr:spPr>
        <a:xfrm>
          <a:off x="13652500" y="167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19801</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36111" y="1682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104750</xdr:rowOff>
    </xdr:from>
    <xdr:to>
      <xdr:col>18</xdr:col>
      <xdr:colOff>492125</xdr:colOff>
      <xdr:row>98</xdr:row>
      <xdr:rowOff>34900</xdr:rowOff>
    </xdr:to>
    <xdr:sp macro="" textlink="">
      <xdr:nvSpPr>
        <xdr:cNvPr id="706" name="円/楕円 705">
          <a:extLst>
            <a:ext uri="{FF2B5EF4-FFF2-40B4-BE49-F238E27FC236}">
              <a16:creationId xmlns:a16="http://schemas.microsoft.com/office/drawing/2014/main" xmlns="" id="{00000000-0008-0000-0700-0000C2020000}"/>
            </a:ext>
          </a:extLst>
        </xdr:cNvPr>
        <xdr:cNvSpPr/>
      </xdr:nvSpPr>
      <xdr:spPr>
        <a:xfrm>
          <a:off x="12763500" y="167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26027</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47111" y="168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0" name="フローチャート : 判断 739">
          <a:extLst>
            <a:ext uri="{FF2B5EF4-FFF2-40B4-BE49-F238E27FC236}">
              <a16:creationId xmlns:a16="http://schemas.microsoft.com/office/drawing/2014/main" xmlns="" id="{00000000-0008-0000-0700-0000E4020000}"/>
            </a:ext>
          </a:extLst>
        </xdr:cNvPr>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2" name="フローチャート : 判断 741">
          <a:extLst>
            <a:ext uri="{FF2B5EF4-FFF2-40B4-BE49-F238E27FC236}">
              <a16:creationId xmlns:a16="http://schemas.microsoft.com/office/drawing/2014/main" xmlns="" id="{00000000-0008-0000-0700-0000E6020000}"/>
            </a:ext>
          </a:extLst>
        </xdr:cNvPr>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88428</xdr:rowOff>
    </xdr:from>
    <xdr:to>
      <xdr:col>29</xdr:col>
      <xdr:colOff>517525</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603528"/>
          <a:ext cx="889000" cy="18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5" name="フローチャート : 判断 744">
          <a:extLst>
            <a:ext uri="{FF2B5EF4-FFF2-40B4-BE49-F238E27FC236}">
              <a16:creationId xmlns:a16="http://schemas.microsoft.com/office/drawing/2014/main" xmlns="" id="{00000000-0008-0000-0700-0000E9020000}"/>
            </a:ext>
          </a:extLst>
        </xdr:cNvPr>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26053</xdr:rowOff>
    </xdr:from>
    <xdr:to>
      <xdr:col>28</xdr:col>
      <xdr:colOff>314325</xdr:colOff>
      <xdr:row>38</xdr:row>
      <xdr:rowOff>88428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541153"/>
          <a:ext cx="889000" cy="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48" name="フローチャート : 判断 747">
          <a:extLst>
            <a:ext uri="{FF2B5EF4-FFF2-40B4-BE49-F238E27FC236}">
              <a16:creationId xmlns:a16="http://schemas.microsoft.com/office/drawing/2014/main" xmlns="" id="{00000000-0008-0000-0700-0000EC020000}"/>
            </a:ext>
          </a:extLst>
        </xdr:cNvPr>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0" name="フローチャート : 判断 749">
          <a:extLst>
            <a:ext uri="{FF2B5EF4-FFF2-40B4-BE49-F238E27FC236}">
              <a16:creationId xmlns:a16="http://schemas.microsoft.com/office/drawing/2014/main" xmlns="" id="{00000000-0008-0000-0700-0000EE020000}"/>
            </a:ext>
          </a:extLst>
        </xdr:cNvPr>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7" name="円/楕円 756">
          <a:extLst>
            <a:ext uri="{FF2B5EF4-FFF2-40B4-BE49-F238E27FC236}">
              <a16:creationId xmlns:a16="http://schemas.microsoft.com/office/drawing/2014/main" xmlns=""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9" name="円/楕円 758">
          <a:extLst>
            <a:ext uri="{FF2B5EF4-FFF2-40B4-BE49-F238E27FC236}">
              <a16:creationId xmlns:a16="http://schemas.microsoft.com/office/drawing/2014/main" xmlns=""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1" name="円/楕円 760">
          <a:extLst>
            <a:ext uri="{FF2B5EF4-FFF2-40B4-BE49-F238E27FC236}">
              <a16:creationId xmlns:a16="http://schemas.microsoft.com/office/drawing/2014/main" xmlns=""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37628</xdr:rowOff>
    </xdr:from>
    <xdr:to>
      <xdr:col>28</xdr:col>
      <xdr:colOff>365125</xdr:colOff>
      <xdr:row>38</xdr:row>
      <xdr:rowOff>139228</xdr:rowOff>
    </xdr:to>
    <xdr:sp macro="" textlink="">
      <xdr:nvSpPr>
        <xdr:cNvPr id="763" name="円/楕円 762">
          <a:extLst>
            <a:ext uri="{FF2B5EF4-FFF2-40B4-BE49-F238E27FC236}">
              <a16:creationId xmlns:a16="http://schemas.microsoft.com/office/drawing/2014/main" xmlns="" id="{00000000-0008-0000-0700-0000FB020000}"/>
            </a:ext>
          </a:extLst>
        </xdr:cNvPr>
        <xdr:cNvSpPr/>
      </xdr:nvSpPr>
      <xdr:spPr>
        <a:xfrm>
          <a:off x="194945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130355</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56017" y="664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146703</xdr:rowOff>
    </xdr:from>
    <xdr:to>
      <xdr:col>27</xdr:col>
      <xdr:colOff>161925</xdr:colOff>
      <xdr:row>38</xdr:row>
      <xdr:rowOff>76853</xdr:rowOff>
    </xdr:to>
    <xdr:sp macro="" textlink="">
      <xdr:nvSpPr>
        <xdr:cNvPr id="765" name="円/楕円 764">
          <a:extLst>
            <a:ext uri="{FF2B5EF4-FFF2-40B4-BE49-F238E27FC236}">
              <a16:creationId xmlns:a16="http://schemas.microsoft.com/office/drawing/2014/main" xmlns="" id="{00000000-0008-0000-0700-0000FD020000}"/>
            </a:ext>
          </a:extLst>
        </xdr:cNvPr>
        <xdr:cNvSpPr/>
      </xdr:nvSpPr>
      <xdr:spPr>
        <a:xfrm>
          <a:off x="18605500" y="6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67980</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7017" y="658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1" name="前年度繰上充用金最小値テキスト">
          <a:extLst>
            <a:ext uri="{FF2B5EF4-FFF2-40B4-BE49-F238E27FC236}">
              <a16:creationId xmlns:a16="http://schemas.microsoft.com/office/drawing/2014/main" xmlns="" id="{00000000-0008-0000-0700-000017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3" name="前年度繰上充用金最大値テキスト">
          <a:extLst>
            <a:ext uri="{FF2B5EF4-FFF2-40B4-BE49-F238E27FC236}">
              <a16:creationId xmlns:a16="http://schemas.microsoft.com/office/drawing/2014/main" xmlns="" id="{00000000-0008-0000-0700-000019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6" name="前年度繰上充用金平均値テキスト">
          <a:extLst>
            <a:ext uri="{FF2B5EF4-FFF2-40B4-BE49-F238E27FC236}">
              <a16:creationId xmlns:a16="http://schemas.microsoft.com/office/drawing/2014/main" xmlns="" id="{00000000-0008-0000-0700-00001C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フローチャート : 判断 796">
          <a:extLst>
            <a:ext uri="{FF2B5EF4-FFF2-40B4-BE49-F238E27FC236}">
              <a16:creationId xmlns:a16="http://schemas.microsoft.com/office/drawing/2014/main" xmlns="" id="{00000000-0008-0000-0700-00001D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9" name="フローチャート : 判断 798">
          <a:extLst>
            <a:ext uri="{FF2B5EF4-FFF2-40B4-BE49-F238E27FC236}">
              <a16:creationId xmlns:a16="http://schemas.microsoft.com/office/drawing/2014/main" xmlns="" id="{00000000-0008-0000-0700-00001F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2" name="フローチャート : 判断 801">
          <a:extLst>
            <a:ext uri="{FF2B5EF4-FFF2-40B4-BE49-F238E27FC236}">
              <a16:creationId xmlns:a16="http://schemas.microsoft.com/office/drawing/2014/main" xmlns="" id="{00000000-0008-0000-0700-000022030000}"/>
            </a:ext>
          </a:extLst>
        </xdr:cNvPr>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5" name="フローチャート : 判断 804">
          <a:extLst>
            <a:ext uri="{FF2B5EF4-FFF2-40B4-BE49-F238E27FC236}">
              <a16:creationId xmlns:a16="http://schemas.microsoft.com/office/drawing/2014/main" xmlns="" id="{00000000-0008-0000-0700-000025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7" name="フローチャート : 判断 806">
          <a:extLst>
            <a:ext uri="{FF2B5EF4-FFF2-40B4-BE49-F238E27FC236}">
              <a16:creationId xmlns:a16="http://schemas.microsoft.com/office/drawing/2014/main" xmlns="" id="{00000000-0008-0000-0700-000027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4" name="円/楕円 813">
          <a:extLst>
            <a:ext uri="{FF2B5EF4-FFF2-40B4-BE49-F238E27FC236}">
              <a16:creationId xmlns:a16="http://schemas.microsoft.com/office/drawing/2014/main" xmlns="" id="{00000000-0008-0000-07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5" name="前年度繰上充用金該当値テキスト">
          <a:extLst>
            <a:ext uri="{FF2B5EF4-FFF2-40B4-BE49-F238E27FC236}">
              <a16:creationId xmlns:a16="http://schemas.microsoft.com/office/drawing/2014/main" xmlns="" id="{00000000-0008-0000-0700-00002F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6" name="円/楕円 815">
          <a:extLst>
            <a:ext uri="{FF2B5EF4-FFF2-40B4-BE49-F238E27FC236}">
              <a16:creationId xmlns:a16="http://schemas.microsoft.com/office/drawing/2014/main" xmlns="" id="{00000000-0008-0000-07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8" name="円/楕円 817">
          <a:extLst>
            <a:ext uri="{FF2B5EF4-FFF2-40B4-BE49-F238E27FC236}">
              <a16:creationId xmlns:a16="http://schemas.microsoft.com/office/drawing/2014/main" xmlns="" id="{00000000-0008-0000-07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0" name="円/楕円 819">
          <a:extLst>
            <a:ext uri="{FF2B5EF4-FFF2-40B4-BE49-F238E27FC236}">
              <a16:creationId xmlns:a16="http://schemas.microsoft.com/office/drawing/2014/main" xmlns="" id="{00000000-0008-0000-07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2" name="円/楕円 821">
          <a:extLst>
            <a:ext uri="{FF2B5EF4-FFF2-40B4-BE49-F238E27FC236}">
              <a16:creationId xmlns:a16="http://schemas.microsoft.com/office/drawing/2014/main" xmlns="" id="{00000000-0008-0000-07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議会費を除く全ての項目で類似団体平均と比較して低い状況となっている。</a:t>
          </a:r>
        </a:p>
        <a:p>
          <a:r>
            <a:rPr kumimoji="1" lang="ja-JP" altLang="en-US" sz="1300">
              <a:latin typeface="ＭＳ Ｐゴシック"/>
            </a:rPr>
            <a:t>なお、総務費に係る住民一人当たりの額が減少しているのは、各種計画策定の完了に伴う委託料の減によるものである。</a:t>
          </a:r>
          <a:endParaRPr kumimoji="1" lang="en-US" altLang="ja-JP" sz="1300">
            <a:latin typeface="ＭＳ Ｐゴシック"/>
          </a:endParaRPr>
        </a:p>
        <a:p>
          <a:r>
            <a:rPr kumimoji="1" lang="ja-JP" altLang="en-US" sz="1300">
              <a:latin typeface="ＭＳ Ｐゴシック"/>
            </a:rPr>
            <a:t>また、農林水産業費に係る住民一人当たりの額が増加しているのは、地方創生事業にかかる委託等による増加である。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行財政改革を着実に進め、堅実な行財政運営を行っていることから、実質収支については継続的に黒字を確保している。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年度にかけて、</a:t>
          </a:r>
          <a:r>
            <a:rPr kumimoji="1" lang="ja-JP" altLang="ja-JP" sz="1100">
              <a:solidFill>
                <a:schemeClr val="dk1"/>
              </a:solidFill>
              <a:effectLst/>
              <a:latin typeface="+mn-lt"/>
              <a:ea typeface="+mn-ea"/>
              <a:cs typeface="+mn-cs"/>
            </a:rPr>
            <a:t>歳入減を補うため財政調整基金からの繰り入れを行ったため実質単年度収支について</a:t>
          </a:r>
          <a:r>
            <a:rPr kumimoji="1" lang="ja-JP" altLang="en-US" sz="1100">
              <a:solidFill>
                <a:schemeClr val="dk1"/>
              </a:solidFill>
              <a:effectLst/>
              <a:latin typeface="+mn-lt"/>
              <a:ea typeface="+mn-ea"/>
              <a:cs typeface="+mn-cs"/>
            </a:rPr>
            <a:t>減少傾向にあったが、平成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年度では財政調整基金からの繰入が大幅に減ったため増加に転じた。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連結実質赤字比率は過去赤字額が算出されたことはなく、常に黒字で推移している。平成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年度の黒字額の標準財政規模比を見ると、一般会計、介護保険事業特別会計、下水道事業特別会計を除く会計で黒字幅が増加している。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4356568</v>
      </c>
      <c r="BO4" s="381"/>
      <c r="BP4" s="381"/>
      <c r="BQ4" s="381"/>
      <c r="BR4" s="381"/>
      <c r="BS4" s="381"/>
      <c r="BT4" s="381"/>
      <c r="BU4" s="382"/>
      <c r="BV4" s="380">
        <v>4492452</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6.9</v>
      </c>
      <c r="CU4" s="558"/>
      <c r="CV4" s="558"/>
      <c r="CW4" s="558"/>
      <c r="CX4" s="558"/>
      <c r="CY4" s="558"/>
      <c r="CZ4" s="558"/>
      <c r="DA4" s="559"/>
      <c r="DB4" s="557">
        <v>8.3000000000000007</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4094393</v>
      </c>
      <c r="BO5" s="386"/>
      <c r="BP5" s="386"/>
      <c r="BQ5" s="386"/>
      <c r="BR5" s="386"/>
      <c r="BS5" s="386"/>
      <c r="BT5" s="386"/>
      <c r="BU5" s="387"/>
      <c r="BV5" s="385">
        <v>4198967</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90.8</v>
      </c>
      <c r="CU5" s="356"/>
      <c r="CV5" s="356"/>
      <c r="CW5" s="356"/>
      <c r="CX5" s="356"/>
      <c r="CY5" s="356"/>
      <c r="CZ5" s="356"/>
      <c r="DA5" s="357"/>
      <c r="DB5" s="355">
        <v>91.6</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262175</v>
      </c>
      <c r="BO6" s="386"/>
      <c r="BP6" s="386"/>
      <c r="BQ6" s="386"/>
      <c r="BR6" s="386"/>
      <c r="BS6" s="386"/>
      <c r="BT6" s="386"/>
      <c r="BU6" s="387"/>
      <c r="BV6" s="385">
        <v>293485</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97.4</v>
      </c>
      <c r="CU6" s="532"/>
      <c r="CV6" s="532"/>
      <c r="CW6" s="532"/>
      <c r="CX6" s="532"/>
      <c r="CY6" s="532"/>
      <c r="CZ6" s="532"/>
      <c r="DA6" s="533"/>
      <c r="DB6" s="531">
        <v>99.6</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63611</v>
      </c>
      <c r="BO7" s="386"/>
      <c r="BP7" s="386"/>
      <c r="BQ7" s="386"/>
      <c r="BR7" s="386"/>
      <c r="BS7" s="386"/>
      <c r="BT7" s="386"/>
      <c r="BU7" s="387"/>
      <c r="BV7" s="385">
        <v>55930</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2860542</v>
      </c>
      <c r="CU7" s="386"/>
      <c r="CV7" s="386"/>
      <c r="CW7" s="386"/>
      <c r="CX7" s="386"/>
      <c r="CY7" s="386"/>
      <c r="CZ7" s="386"/>
      <c r="DA7" s="387"/>
      <c r="DB7" s="385">
        <v>2867707</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78</v>
      </c>
      <c r="AV8" s="443"/>
      <c r="AW8" s="443"/>
      <c r="AX8" s="443"/>
      <c r="AY8" s="365" t="s">
        <v>93</v>
      </c>
      <c r="AZ8" s="366"/>
      <c r="BA8" s="366"/>
      <c r="BB8" s="366"/>
      <c r="BC8" s="366"/>
      <c r="BD8" s="366"/>
      <c r="BE8" s="366"/>
      <c r="BF8" s="366"/>
      <c r="BG8" s="366"/>
      <c r="BH8" s="366"/>
      <c r="BI8" s="366"/>
      <c r="BJ8" s="366"/>
      <c r="BK8" s="366"/>
      <c r="BL8" s="366"/>
      <c r="BM8" s="367"/>
      <c r="BN8" s="385">
        <v>198564</v>
      </c>
      <c r="BO8" s="386"/>
      <c r="BP8" s="386"/>
      <c r="BQ8" s="386"/>
      <c r="BR8" s="386"/>
      <c r="BS8" s="386"/>
      <c r="BT8" s="386"/>
      <c r="BU8" s="387"/>
      <c r="BV8" s="385">
        <v>237555</v>
      </c>
      <c r="BW8" s="386"/>
      <c r="BX8" s="386"/>
      <c r="BY8" s="386"/>
      <c r="BZ8" s="386"/>
      <c r="CA8" s="386"/>
      <c r="CB8" s="386"/>
      <c r="CC8" s="387"/>
      <c r="CD8" s="394" t="s">
        <v>94</v>
      </c>
      <c r="CE8" s="395"/>
      <c r="CF8" s="395"/>
      <c r="CG8" s="395"/>
      <c r="CH8" s="395"/>
      <c r="CI8" s="395"/>
      <c r="CJ8" s="395"/>
      <c r="CK8" s="395"/>
      <c r="CL8" s="395"/>
      <c r="CM8" s="395"/>
      <c r="CN8" s="395"/>
      <c r="CO8" s="395"/>
      <c r="CP8" s="395"/>
      <c r="CQ8" s="395"/>
      <c r="CR8" s="395"/>
      <c r="CS8" s="396"/>
      <c r="CT8" s="494">
        <v>0.65</v>
      </c>
      <c r="CU8" s="495"/>
      <c r="CV8" s="495"/>
      <c r="CW8" s="495"/>
      <c r="CX8" s="495"/>
      <c r="CY8" s="495"/>
      <c r="CZ8" s="495"/>
      <c r="DA8" s="496"/>
      <c r="DB8" s="494">
        <v>0.65</v>
      </c>
      <c r="DC8" s="495"/>
      <c r="DD8" s="495"/>
      <c r="DE8" s="495"/>
      <c r="DF8" s="495"/>
      <c r="DG8" s="495"/>
      <c r="DH8" s="495"/>
      <c r="DI8" s="496"/>
      <c r="DJ8" s="139"/>
      <c r="DK8" s="139"/>
      <c r="DL8" s="139"/>
      <c r="DM8" s="139"/>
      <c r="DN8" s="139"/>
      <c r="DO8" s="139"/>
    </row>
    <row r="9" spans="1:119" ht="18.75" customHeight="1" thickBot="1" x14ac:dyDescent="0.2">
      <c r="A9" s="140"/>
      <c r="B9" s="520" t="s">
        <v>95</v>
      </c>
      <c r="C9" s="521"/>
      <c r="D9" s="521"/>
      <c r="E9" s="521"/>
      <c r="F9" s="521"/>
      <c r="G9" s="521"/>
      <c r="H9" s="521"/>
      <c r="I9" s="521"/>
      <c r="J9" s="521"/>
      <c r="K9" s="448"/>
      <c r="L9" s="522" t="s">
        <v>96</v>
      </c>
      <c r="M9" s="523"/>
      <c r="N9" s="523"/>
      <c r="O9" s="523"/>
      <c r="P9" s="523"/>
      <c r="Q9" s="524"/>
      <c r="R9" s="525">
        <v>11171</v>
      </c>
      <c r="S9" s="526"/>
      <c r="T9" s="526"/>
      <c r="U9" s="526"/>
      <c r="V9" s="527"/>
      <c r="W9" s="464" t="s">
        <v>97</v>
      </c>
      <c r="X9" s="465"/>
      <c r="Y9" s="465"/>
      <c r="Z9" s="465"/>
      <c r="AA9" s="465"/>
      <c r="AB9" s="465"/>
      <c r="AC9" s="465"/>
      <c r="AD9" s="465"/>
      <c r="AE9" s="465"/>
      <c r="AF9" s="465"/>
      <c r="AG9" s="465"/>
      <c r="AH9" s="465"/>
      <c r="AI9" s="465"/>
      <c r="AJ9" s="465"/>
      <c r="AK9" s="465"/>
      <c r="AL9" s="528"/>
      <c r="AM9" s="454" t="s">
        <v>98</v>
      </c>
      <c r="AN9" s="359"/>
      <c r="AO9" s="359"/>
      <c r="AP9" s="359"/>
      <c r="AQ9" s="359"/>
      <c r="AR9" s="359"/>
      <c r="AS9" s="359"/>
      <c r="AT9" s="360"/>
      <c r="AU9" s="442" t="s">
        <v>99</v>
      </c>
      <c r="AV9" s="443"/>
      <c r="AW9" s="443"/>
      <c r="AX9" s="443"/>
      <c r="AY9" s="365" t="s">
        <v>100</v>
      </c>
      <c r="AZ9" s="366"/>
      <c r="BA9" s="366"/>
      <c r="BB9" s="366"/>
      <c r="BC9" s="366"/>
      <c r="BD9" s="366"/>
      <c r="BE9" s="366"/>
      <c r="BF9" s="366"/>
      <c r="BG9" s="366"/>
      <c r="BH9" s="366"/>
      <c r="BI9" s="366"/>
      <c r="BJ9" s="366"/>
      <c r="BK9" s="366"/>
      <c r="BL9" s="366"/>
      <c r="BM9" s="367"/>
      <c r="BN9" s="385">
        <v>-38991</v>
      </c>
      <c r="BO9" s="386"/>
      <c r="BP9" s="386"/>
      <c r="BQ9" s="386"/>
      <c r="BR9" s="386"/>
      <c r="BS9" s="386"/>
      <c r="BT9" s="386"/>
      <c r="BU9" s="387"/>
      <c r="BV9" s="385">
        <v>-38705</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9.9</v>
      </c>
      <c r="CU9" s="356"/>
      <c r="CV9" s="356"/>
      <c r="CW9" s="356"/>
      <c r="CX9" s="356"/>
      <c r="CY9" s="356"/>
      <c r="CZ9" s="356"/>
      <c r="DA9" s="357"/>
      <c r="DB9" s="355">
        <v>9</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11676</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34</v>
      </c>
      <c r="BO10" s="386"/>
      <c r="BP10" s="386"/>
      <c r="BQ10" s="386"/>
      <c r="BR10" s="386"/>
      <c r="BS10" s="386"/>
      <c r="BT10" s="386"/>
      <c r="BU10" s="387"/>
      <c r="BV10" s="385">
        <v>80</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11318</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20000</v>
      </c>
      <c r="BO12" s="386"/>
      <c r="BP12" s="386"/>
      <c r="BQ12" s="386"/>
      <c r="BR12" s="386"/>
      <c r="BS12" s="386"/>
      <c r="BT12" s="386"/>
      <c r="BU12" s="387"/>
      <c r="BV12" s="385">
        <v>140000</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11251</v>
      </c>
      <c r="S13" s="487"/>
      <c r="T13" s="487"/>
      <c r="U13" s="487"/>
      <c r="V13" s="488"/>
      <c r="W13" s="474" t="s">
        <v>123</v>
      </c>
      <c r="X13" s="398"/>
      <c r="Y13" s="398"/>
      <c r="Z13" s="398"/>
      <c r="AA13" s="398"/>
      <c r="AB13" s="399"/>
      <c r="AC13" s="361">
        <v>157</v>
      </c>
      <c r="AD13" s="362"/>
      <c r="AE13" s="362"/>
      <c r="AF13" s="362"/>
      <c r="AG13" s="363"/>
      <c r="AH13" s="361">
        <v>162</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-58957</v>
      </c>
      <c r="BO13" s="386"/>
      <c r="BP13" s="386"/>
      <c r="BQ13" s="386"/>
      <c r="BR13" s="386"/>
      <c r="BS13" s="386"/>
      <c r="BT13" s="386"/>
      <c r="BU13" s="387"/>
      <c r="BV13" s="385">
        <v>-178625</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5.9</v>
      </c>
      <c r="CU13" s="356"/>
      <c r="CV13" s="356"/>
      <c r="CW13" s="356"/>
      <c r="CX13" s="356"/>
      <c r="CY13" s="356"/>
      <c r="CZ13" s="356"/>
      <c r="DA13" s="357"/>
      <c r="DB13" s="355">
        <v>6.2</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11456</v>
      </c>
      <c r="S14" s="487"/>
      <c r="T14" s="487"/>
      <c r="U14" s="487"/>
      <c r="V14" s="488"/>
      <c r="W14" s="489"/>
      <c r="X14" s="401"/>
      <c r="Y14" s="401"/>
      <c r="Z14" s="401"/>
      <c r="AA14" s="401"/>
      <c r="AB14" s="402"/>
      <c r="AC14" s="479">
        <v>3</v>
      </c>
      <c r="AD14" s="480"/>
      <c r="AE14" s="480"/>
      <c r="AF14" s="480"/>
      <c r="AG14" s="481"/>
      <c r="AH14" s="479">
        <v>3</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65.8</v>
      </c>
      <c r="CU14" s="458"/>
      <c r="CV14" s="458"/>
      <c r="CW14" s="458"/>
      <c r="CX14" s="458"/>
      <c r="CY14" s="458"/>
      <c r="CZ14" s="458"/>
      <c r="DA14" s="459"/>
      <c r="DB14" s="490">
        <v>68.599999999999994</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11400</v>
      </c>
      <c r="S15" s="487"/>
      <c r="T15" s="487"/>
      <c r="U15" s="487"/>
      <c r="V15" s="488"/>
      <c r="W15" s="474" t="s">
        <v>130</v>
      </c>
      <c r="X15" s="398"/>
      <c r="Y15" s="398"/>
      <c r="Z15" s="398"/>
      <c r="AA15" s="398"/>
      <c r="AB15" s="399"/>
      <c r="AC15" s="361">
        <v>1306</v>
      </c>
      <c r="AD15" s="362"/>
      <c r="AE15" s="362"/>
      <c r="AF15" s="362"/>
      <c r="AG15" s="363"/>
      <c r="AH15" s="361">
        <v>1410</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1449481</v>
      </c>
      <c r="BO15" s="381"/>
      <c r="BP15" s="381"/>
      <c r="BQ15" s="381"/>
      <c r="BR15" s="381"/>
      <c r="BS15" s="381"/>
      <c r="BT15" s="381"/>
      <c r="BU15" s="382"/>
      <c r="BV15" s="380">
        <v>1481418</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25.2</v>
      </c>
      <c r="AD16" s="480"/>
      <c r="AE16" s="480"/>
      <c r="AF16" s="480"/>
      <c r="AG16" s="481"/>
      <c r="AH16" s="479">
        <v>26</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2264261</v>
      </c>
      <c r="BO16" s="386"/>
      <c r="BP16" s="386"/>
      <c r="BQ16" s="386"/>
      <c r="BR16" s="386"/>
      <c r="BS16" s="386"/>
      <c r="BT16" s="386"/>
      <c r="BU16" s="387"/>
      <c r="BV16" s="385">
        <v>2270897</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3728</v>
      </c>
      <c r="AD17" s="362"/>
      <c r="AE17" s="362"/>
      <c r="AF17" s="362"/>
      <c r="AG17" s="363"/>
      <c r="AH17" s="361">
        <v>3846</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1849885</v>
      </c>
      <c r="BO17" s="386"/>
      <c r="BP17" s="386"/>
      <c r="BQ17" s="386"/>
      <c r="BR17" s="386"/>
      <c r="BS17" s="386"/>
      <c r="BT17" s="386"/>
      <c r="BU17" s="387"/>
      <c r="BV17" s="385">
        <v>1891722</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37.75</v>
      </c>
      <c r="M18" s="450"/>
      <c r="N18" s="450"/>
      <c r="O18" s="450"/>
      <c r="P18" s="450"/>
      <c r="Q18" s="450"/>
      <c r="R18" s="451"/>
      <c r="S18" s="451"/>
      <c r="T18" s="451"/>
      <c r="U18" s="451"/>
      <c r="V18" s="452"/>
      <c r="W18" s="466"/>
      <c r="X18" s="467"/>
      <c r="Y18" s="467"/>
      <c r="Z18" s="467"/>
      <c r="AA18" s="467"/>
      <c r="AB18" s="475"/>
      <c r="AC18" s="349">
        <v>71.8</v>
      </c>
      <c r="AD18" s="350"/>
      <c r="AE18" s="350"/>
      <c r="AF18" s="350"/>
      <c r="AG18" s="453"/>
      <c r="AH18" s="349">
        <v>71</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2649226</v>
      </c>
      <c r="BO18" s="386"/>
      <c r="BP18" s="386"/>
      <c r="BQ18" s="386"/>
      <c r="BR18" s="386"/>
      <c r="BS18" s="386"/>
      <c r="BT18" s="386"/>
      <c r="BU18" s="387"/>
      <c r="BV18" s="385">
        <v>2674545</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296</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3480945</v>
      </c>
      <c r="BO19" s="386"/>
      <c r="BP19" s="386"/>
      <c r="BQ19" s="386"/>
      <c r="BR19" s="386"/>
      <c r="BS19" s="386"/>
      <c r="BT19" s="386"/>
      <c r="BU19" s="387"/>
      <c r="BV19" s="385">
        <v>3614890</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4406</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3958068</v>
      </c>
      <c r="BO23" s="386"/>
      <c r="BP23" s="386"/>
      <c r="BQ23" s="386"/>
      <c r="BR23" s="386"/>
      <c r="BS23" s="386"/>
      <c r="BT23" s="386"/>
      <c r="BU23" s="387"/>
      <c r="BV23" s="385">
        <v>4028847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7470</v>
      </c>
      <c r="R24" s="362"/>
      <c r="S24" s="362"/>
      <c r="T24" s="362"/>
      <c r="U24" s="362"/>
      <c r="V24" s="363"/>
      <c r="W24" s="427"/>
      <c r="X24" s="418"/>
      <c r="Y24" s="419"/>
      <c r="Z24" s="358" t="s">
        <v>154</v>
      </c>
      <c r="AA24" s="359"/>
      <c r="AB24" s="359"/>
      <c r="AC24" s="359"/>
      <c r="AD24" s="359"/>
      <c r="AE24" s="359"/>
      <c r="AF24" s="359"/>
      <c r="AG24" s="360"/>
      <c r="AH24" s="361">
        <v>95</v>
      </c>
      <c r="AI24" s="362"/>
      <c r="AJ24" s="362"/>
      <c r="AK24" s="362"/>
      <c r="AL24" s="363"/>
      <c r="AM24" s="361">
        <v>280535</v>
      </c>
      <c r="AN24" s="362"/>
      <c r="AO24" s="362"/>
      <c r="AP24" s="362"/>
      <c r="AQ24" s="362"/>
      <c r="AR24" s="363"/>
      <c r="AS24" s="361">
        <v>2953</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3276124</v>
      </c>
      <c r="BO24" s="386"/>
      <c r="BP24" s="386"/>
      <c r="BQ24" s="386"/>
      <c r="BR24" s="386"/>
      <c r="BS24" s="386"/>
      <c r="BT24" s="386"/>
      <c r="BU24" s="387"/>
      <c r="BV24" s="385">
        <v>3303693</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6130</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1707840</v>
      </c>
      <c r="BO25" s="381"/>
      <c r="BP25" s="381"/>
      <c r="BQ25" s="381"/>
      <c r="BR25" s="381"/>
      <c r="BS25" s="381"/>
      <c r="BT25" s="381"/>
      <c r="BU25" s="382"/>
      <c r="BV25" s="380">
        <v>299951</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5820</v>
      </c>
      <c r="R26" s="362"/>
      <c r="S26" s="362"/>
      <c r="T26" s="362"/>
      <c r="U26" s="362"/>
      <c r="V26" s="363"/>
      <c r="W26" s="427"/>
      <c r="X26" s="418"/>
      <c r="Y26" s="419"/>
      <c r="Z26" s="358" t="s">
        <v>160</v>
      </c>
      <c r="AA26" s="440"/>
      <c r="AB26" s="440"/>
      <c r="AC26" s="440"/>
      <c r="AD26" s="440"/>
      <c r="AE26" s="440"/>
      <c r="AF26" s="440"/>
      <c r="AG26" s="441"/>
      <c r="AH26" s="361">
        <v>1</v>
      </c>
      <c r="AI26" s="362"/>
      <c r="AJ26" s="362"/>
      <c r="AK26" s="362"/>
      <c r="AL26" s="363"/>
      <c r="AM26" s="361" t="s">
        <v>161</v>
      </c>
      <c r="AN26" s="362"/>
      <c r="AO26" s="362"/>
      <c r="AP26" s="362"/>
      <c r="AQ26" s="362"/>
      <c r="AR26" s="363"/>
      <c r="AS26" s="361" t="s">
        <v>161</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163</v>
      </c>
      <c r="F27" s="359"/>
      <c r="G27" s="359"/>
      <c r="H27" s="359"/>
      <c r="I27" s="359"/>
      <c r="J27" s="359"/>
      <c r="K27" s="360"/>
      <c r="L27" s="361">
        <v>1</v>
      </c>
      <c r="M27" s="362"/>
      <c r="N27" s="362"/>
      <c r="O27" s="362"/>
      <c r="P27" s="363"/>
      <c r="Q27" s="361">
        <v>3500</v>
      </c>
      <c r="R27" s="362"/>
      <c r="S27" s="362"/>
      <c r="T27" s="362"/>
      <c r="U27" s="362"/>
      <c r="V27" s="363"/>
      <c r="W27" s="427"/>
      <c r="X27" s="418"/>
      <c r="Y27" s="419"/>
      <c r="Z27" s="358" t="s">
        <v>164</v>
      </c>
      <c r="AA27" s="359"/>
      <c r="AB27" s="359"/>
      <c r="AC27" s="359"/>
      <c r="AD27" s="359"/>
      <c r="AE27" s="359"/>
      <c r="AF27" s="359"/>
      <c r="AG27" s="360"/>
      <c r="AH27" s="361">
        <v>9</v>
      </c>
      <c r="AI27" s="362"/>
      <c r="AJ27" s="362"/>
      <c r="AK27" s="362"/>
      <c r="AL27" s="363"/>
      <c r="AM27" s="361">
        <v>28179</v>
      </c>
      <c r="AN27" s="362"/>
      <c r="AO27" s="362"/>
      <c r="AP27" s="362"/>
      <c r="AQ27" s="362"/>
      <c r="AR27" s="363"/>
      <c r="AS27" s="361">
        <v>3131</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v>366847</v>
      </c>
      <c r="BO27" s="389"/>
      <c r="BP27" s="389"/>
      <c r="BQ27" s="389"/>
      <c r="BR27" s="389"/>
      <c r="BS27" s="389"/>
      <c r="BT27" s="389"/>
      <c r="BU27" s="390"/>
      <c r="BV27" s="388">
        <v>366835</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166</v>
      </c>
      <c r="F28" s="359"/>
      <c r="G28" s="359"/>
      <c r="H28" s="359"/>
      <c r="I28" s="359"/>
      <c r="J28" s="359"/>
      <c r="K28" s="360"/>
      <c r="L28" s="361">
        <v>1</v>
      </c>
      <c r="M28" s="362"/>
      <c r="N28" s="362"/>
      <c r="O28" s="362"/>
      <c r="P28" s="363"/>
      <c r="Q28" s="361">
        <v>2700</v>
      </c>
      <c r="R28" s="362"/>
      <c r="S28" s="362"/>
      <c r="T28" s="362"/>
      <c r="U28" s="362"/>
      <c r="V28" s="363"/>
      <c r="W28" s="427"/>
      <c r="X28" s="418"/>
      <c r="Y28" s="419"/>
      <c r="Z28" s="358" t="s">
        <v>167</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264624</v>
      </c>
      <c r="BO28" s="381"/>
      <c r="BP28" s="381"/>
      <c r="BQ28" s="381"/>
      <c r="BR28" s="381"/>
      <c r="BS28" s="381"/>
      <c r="BT28" s="381"/>
      <c r="BU28" s="382"/>
      <c r="BV28" s="380">
        <v>284590</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170</v>
      </c>
      <c r="F29" s="359"/>
      <c r="G29" s="359"/>
      <c r="H29" s="359"/>
      <c r="I29" s="359"/>
      <c r="J29" s="359"/>
      <c r="K29" s="360"/>
      <c r="L29" s="361">
        <v>10</v>
      </c>
      <c r="M29" s="362"/>
      <c r="N29" s="362"/>
      <c r="O29" s="362"/>
      <c r="P29" s="363"/>
      <c r="Q29" s="361">
        <v>2500</v>
      </c>
      <c r="R29" s="362"/>
      <c r="S29" s="362"/>
      <c r="T29" s="362"/>
      <c r="U29" s="362"/>
      <c r="V29" s="363"/>
      <c r="W29" s="428"/>
      <c r="X29" s="429"/>
      <c r="Y29" s="430"/>
      <c r="Z29" s="358" t="s">
        <v>171</v>
      </c>
      <c r="AA29" s="359"/>
      <c r="AB29" s="359"/>
      <c r="AC29" s="359"/>
      <c r="AD29" s="359"/>
      <c r="AE29" s="359"/>
      <c r="AF29" s="359"/>
      <c r="AG29" s="360"/>
      <c r="AH29" s="361">
        <v>104</v>
      </c>
      <c r="AI29" s="362"/>
      <c r="AJ29" s="362"/>
      <c r="AK29" s="362"/>
      <c r="AL29" s="363"/>
      <c r="AM29" s="361">
        <v>308714</v>
      </c>
      <c r="AN29" s="362"/>
      <c r="AO29" s="362"/>
      <c r="AP29" s="362"/>
      <c r="AQ29" s="362"/>
      <c r="AR29" s="363"/>
      <c r="AS29" s="361">
        <v>2968</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784</v>
      </c>
      <c r="BO29" s="386"/>
      <c r="BP29" s="386"/>
      <c r="BQ29" s="386"/>
      <c r="BR29" s="386"/>
      <c r="BS29" s="386"/>
      <c r="BT29" s="386"/>
      <c r="BU29" s="387"/>
      <c r="BV29" s="385">
        <v>784</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97.6</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274862</v>
      </c>
      <c r="BO30" s="389"/>
      <c r="BP30" s="389"/>
      <c r="BQ30" s="389"/>
      <c r="BR30" s="389"/>
      <c r="BS30" s="389"/>
      <c r="BT30" s="389"/>
      <c r="BU30" s="390"/>
      <c r="BV30" s="388">
        <v>224948</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IF('各会計、関係団体の財政状況及び健全化判断比率'!B32="","",'各会計、関係団体の財政状況及び健全化判断比率'!B32)</f>
        <v>上水道事業会計</v>
      </c>
      <c r="AP34" s="344"/>
      <c r="AQ34" s="344"/>
      <c r="AR34" s="344"/>
      <c r="AS34" s="344"/>
      <c r="AT34" s="344"/>
      <c r="AU34" s="344"/>
      <c r="AV34" s="344"/>
      <c r="AW34" s="344"/>
      <c r="AX34" s="344"/>
      <c r="AY34" s="344"/>
      <c r="AZ34" s="344"/>
      <c r="BA34" s="344"/>
      <c r="BB34" s="344"/>
      <c r="BC34" s="344"/>
      <c r="BD34" s="167"/>
      <c r="BE34" s="345">
        <f>IF(BG34="","",MAX(C34:D43,U34:V43,AM34:AN43)+1)</f>
        <v>8</v>
      </c>
      <c r="BF34" s="345"/>
      <c r="BG34" s="344" t="str">
        <f>IF('各会計、関係団体の財政状況及び健全化判断比率'!B33="","",'各会計、関係団体の財政状況及び健全化判断比率'!B33)</f>
        <v>寄簡易水道事業特別会計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10</v>
      </c>
      <c r="BX34" s="345"/>
      <c r="BY34" s="344" t="str">
        <f>IF('各会計、関係団体の財政状況及び健全化判断比率'!B68="","",'各会計、関係団体の財政状況及び健全化判断比率'!B68)</f>
        <v>南足柄市外五ケ市町組合</v>
      </c>
      <c r="BZ34" s="344"/>
      <c r="CA34" s="344"/>
      <c r="CB34" s="344"/>
      <c r="CC34" s="344"/>
      <c r="CD34" s="344"/>
      <c r="CE34" s="344"/>
      <c r="CF34" s="344"/>
      <c r="CG34" s="344"/>
      <c r="CH34" s="344"/>
      <c r="CI34" s="344"/>
      <c r="CJ34" s="344"/>
      <c r="CK34" s="344"/>
      <c r="CL34" s="344"/>
      <c r="CM34" s="344"/>
      <c r="CN34" s="167"/>
      <c r="CO34" s="345">
        <f>IF(CQ34="","",MAX(C34:D43,U34:V43,AM34:AN43,BE34:BF43,BW34:BX43)+1)</f>
        <v>19</v>
      </c>
      <c r="CP34" s="345"/>
      <c r="CQ34" s="344" t="str">
        <f>IF('各会計、関係団体の財政状況及び健全化判断比率'!BS7="","",'各会計、関係団体の財政状況及び健全化判断比率'!BS7)</f>
        <v>有限会社みやまの里</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用地取得特別会計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国民健康保険診療所事業特別会計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9</v>
      </c>
      <c r="BF35" s="345"/>
      <c r="BG35" s="344" t="str">
        <f>IF('各会計、関係団体の財政状況及び健全化判断比率'!B34="","",'各会計、関係団体の財政状況及び健全化判断比率'!B34)</f>
        <v>下水道事業特別会計</v>
      </c>
      <c r="BH35" s="344"/>
      <c r="BI35" s="344"/>
      <c r="BJ35" s="344"/>
      <c r="BK35" s="344"/>
      <c r="BL35" s="344"/>
      <c r="BM35" s="344"/>
      <c r="BN35" s="344"/>
      <c r="BO35" s="344"/>
      <c r="BP35" s="344"/>
      <c r="BQ35" s="344"/>
      <c r="BR35" s="344"/>
      <c r="BS35" s="344"/>
      <c r="BT35" s="344"/>
      <c r="BU35" s="344"/>
      <c r="BV35" s="167"/>
      <c r="BW35" s="345">
        <f t="shared" ref="BW35:BW43" si="2">IF(BY35="","",BW34+1)</f>
        <v>11</v>
      </c>
      <c r="BX35" s="345"/>
      <c r="BY35" s="344" t="str">
        <f>IF('各会計、関係団体の財政状況及び健全化判断比率'!B69="","",'各会計、関係団体の財政状況及び健全化判断比率'!B69)</f>
        <v>松田町外二ヶ町組合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介護保険事業特別会計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12</v>
      </c>
      <c r="BX36" s="345"/>
      <c r="BY36" s="344" t="str">
        <f>IF('各会計、関係団体の財政状況及び健全化判断比率'!B70="","",'各会計、関係団体の財政状況及び健全化判断比率'!B70)</f>
        <v>足柄上衛生組合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6</v>
      </c>
      <c r="V37" s="345"/>
      <c r="W37" s="344" t="str">
        <f>IF('各会計、関係団体の財政状況及び健全化判断比率'!B31="","",'各会計、関係団体の財政状況及び健全化判断比率'!B31)</f>
        <v>後期高齢者医療特別会計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13</v>
      </c>
      <c r="BX37" s="345"/>
      <c r="BY37" s="344" t="str">
        <f>IF('各会計、関係団体の財政状況及び健全化判断比率'!B71="","",'各会計、関係団体の財政状況及び健全化判断比率'!B71)</f>
        <v>足柄東部清掃組合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14</v>
      </c>
      <c r="BX38" s="345"/>
      <c r="BY38" s="344" t="str">
        <f>IF('各会計、関係団体の財政状況及び健全化判断比率'!B72="","",'各会計、関係団体の財政状況及び健全化判断比率'!B72)</f>
        <v>松田町三ケ町組合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15</v>
      </c>
      <c r="BX39" s="345"/>
      <c r="BY39" s="344" t="str">
        <f>IF('各会計、関係団体の財政状況及び健全化判断比率'!B73="","",'各会計、関係団体の財政状況及び健全化判断比率'!B73)</f>
        <v>神奈川県市町村職員退職手当組合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16</v>
      </c>
      <c r="BX40" s="345"/>
      <c r="BY40" s="344" t="str">
        <f>IF('各会計、関係団体の財政状況及び健全化判断比率'!B74="","",'各会計、関係団体の財政状況及び健全化判断比率'!B74)</f>
        <v>神奈川県後期高齢者医療広域連合（一般会計）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17</v>
      </c>
      <c r="BX41" s="345"/>
      <c r="BY41" s="344" t="str">
        <f>IF('各会計、関係団体の財政状況及び健全化判断比率'!B75="","",'各会計、関係団体の財政状況及び健全化判断比率'!B75)</f>
        <v>神奈川県後期高齢者医療広域連合（特別会計）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18</v>
      </c>
      <c r="BX42" s="345"/>
      <c r="BY42" s="344" t="str">
        <f>IF('各会計、関係団体の財政状況及び健全化判断比率'!B76="","",'各会計、関係団体の財政状況及び健全化判断比率'!B76)</f>
        <v>神奈川県町村情報システム共同事業組合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4" t="s">
        <v>528</v>
      </c>
      <c r="D34" s="1154"/>
      <c r="E34" s="1155"/>
      <c r="F34" s="32">
        <v>10.199999999999999</v>
      </c>
      <c r="G34" s="33">
        <v>10.84</v>
      </c>
      <c r="H34" s="33">
        <v>11.91</v>
      </c>
      <c r="I34" s="33">
        <v>12.85</v>
      </c>
      <c r="J34" s="34">
        <v>13.23</v>
      </c>
      <c r="K34" s="22"/>
      <c r="L34" s="22"/>
      <c r="M34" s="22"/>
      <c r="N34" s="22"/>
      <c r="O34" s="22"/>
      <c r="P34" s="22"/>
    </row>
    <row r="35" spans="1:16" ht="39" customHeight="1" x14ac:dyDescent="0.15">
      <c r="A35" s="22"/>
      <c r="B35" s="35"/>
      <c r="C35" s="1148" t="s">
        <v>529</v>
      </c>
      <c r="D35" s="1149"/>
      <c r="E35" s="1150"/>
      <c r="F35" s="36">
        <v>6.13</v>
      </c>
      <c r="G35" s="37">
        <v>8.42</v>
      </c>
      <c r="H35" s="37">
        <v>6.83</v>
      </c>
      <c r="I35" s="37">
        <v>8.2799999999999994</v>
      </c>
      <c r="J35" s="38">
        <v>6.93</v>
      </c>
      <c r="K35" s="22"/>
      <c r="L35" s="22"/>
      <c r="M35" s="22"/>
      <c r="N35" s="22"/>
      <c r="O35" s="22"/>
      <c r="P35" s="22"/>
    </row>
    <row r="36" spans="1:16" ht="39" customHeight="1" x14ac:dyDescent="0.15">
      <c r="A36" s="22"/>
      <c r="B36" s="35"/>
      <c r="C36" s="1148" t="s">
        <v>530</v>
      </c>
      <c r="D36" s="1149"/>
      <c r="E36" s="1150"/>
      <c r="F36" s="36">
        <v>0.72</v>
      </c>
      <c r="G36" s="37">
        <v>1.55</v>
      </c>
      <c r="H36" s="37">
        <v>2.77</v>
      </c>
      <c r="I36" s="37">
        <v>1.81</v>
      </c>
      <c r="J36" s="38">
        <v>5.56</v>
      </c>
      <c r="K36" s="22"/>
      <c r="L36" s="22"/>
      <c r="M36" s="22"/>
      <c r="N36" s="22"/>
      <c r="O36" s="22"/>
      <c r="P36" s="22"/>
    </row>
    <row r="37" spans="1:16" ht="39" customHeight="1" x14ac:dyDescent="0.15">
      <c r="A37" s="22"/>
      <c r="B37" s="35"/>
      <c r="C37" s="1148" t="s">
        <v>531</v>
      </c>
      <c r="D37" s="1149"/>
      <c r="E37" s="1150"/>
      <c r="F37" s="36">
        <v>0.87</v>
      </c>
      <c r="G37" s="37">
        <v>0.27</v>
      </c>
      <c r="H37" s="37">
        <v>1.31</v>
      </c>
      <c r="I37" s="37">
        <v>1.9</v>
      </c>
      <c r="J37" s="38">
        <v>1.56</v>
      </c>
      <c r="K37" s="22"/>
      <c r="L37" s="22"/>
      <c r="M37" s="22"/>
      <c r="N37" s="22"/>
      <c r="O37" s="22"/>
      <c r="P37" s="22"/>
    </row>
    <row r="38" spans="1:16" ht="39" customHeight="1" x14ac:dyDescent="0.15">
      <c r="A38" s="22"/>
      <c r="B38" s="35"/>
      <c r="C38" s="1148" t="s">
        <v>532</v>
      </c>
      <c r="D38" s="1149"/>
      <c r="E38" s="1150"/>
      <c r="F38" s="36">
        <v>0.14000000000000001</v>
      </c>
      <c r="G38" s="37">
        <v>0.16</v>
      </c>
      <c r="H38" s="37">
        <v>0.15</v>
      </c>
      <c r="I38" s="37">
        <v>0.15</v>
      </c>
      <c r="J38" s="38">
        <v>0.3</v>
      </c>
      <c r="K38" s="22"/>
      <c r="L38" s="22"/>
      <c r="M38" s="22"/>
      <c r="N38" s="22"/>
      <c r="O38" s="22"/>
      <c r="P38" s="22"/>
    </row>
    <row r="39" spans="1:16" ht="39" customHeight="1" x14ac:dyDescent="0.15">
      <c r="A39" s="22"/>
      <c r="B39" s="35"/>
      <c r="C39" s="1148" t="s">
        <v>533</v>
      </c>
      <c r="D39" s="1149"/>
      <c r="E39" s="1150"/>
      <c r="F39" s="36">
        <v>0.1</v>
      </c>
      <c r="G39" s="37">
        <v>0.52</v>
      </c>
      <c r="H39" s="37">
        <v>0.68</v>
      </c>
      <c r="I39" s="37">
        <v>0.25</v>
      </c>
      <c r="J39" s="38">
        <v>0.25</v>
      </c>
      <c r="K39" s="22"/>
      <c r="L39" s="22"/>
      <c r="M39" s="22"/>
      <c r="N39" s="22"/>
      <c r="O39" s="22"/>
      <c r="P39" s="22"/>
    </row>
    <row r="40" spans="1:16" ht="39" customHeight="1" x14ac:dyDescent="0.15">
      <c r="A40" s="22"/>
      <c r="B40" s="35"/>
      <c r="C40" s="1148" t="s">
        <v>534</v>
      </c>
      <c r="D40" s="1149"/>
      <c r="E40" s="1150"/>
      <c r="F40" s="36">
        <v>0.23</v>
      </c>
      <c r="G40" s="37">
        <v>0.14000000000000001</v>
      </c>
      <c r="H40" s="37">
        <v>0.11</v>
      </c>
      <c r="I40" s="37">
        <v>0.15</v>
      </c>
      <c r="J40" s="38">
        <v>0.22</v>
      </c>
      <c r="K40" s="22"/>
      <c r="L40" s="22"/>
      <c r="M40" s="22"/>
      <c r="N40" s="22"/>
      <c r="O40" s="22"/>
      <c r="P40" s="22"/>
    </row>
    <row r="41" spans="1:16" ht="39" customHeight="1" x14ac:dyDescent="0.15">
      <c r="A41" s="22"/>
      <c r="B41" s="35"/>
      <c r="C41" s="1148" t="s">
        <v>535</v>
      </c>
      <c r="D41" s="1149"/>
      <c r="E41" s="1150"/>
      <c r="F41" s="36">
        <v>0.16</v>
      </c>
      <c r="G41" s="37">
        <v>0.02</v>
      </c>
      <c r="H41" s="37">
        <v>0</v>
      </c>
      <c r="I41" s="37">
        <v>0.04</v>
      </c>
      <c r="J41" s="38">
        <v>0.08</v>
      </c>
      <c r="K41" s="22"/>
      <c r="L41" s="22"/>
      <c r="M41" s="22"/>
      <c r="N41" s="22"/>
      <c r="O41" s="22"/>
      <c r="P41" s="22"/>
    </row>
    <row r="42" spans="1:16" ht="39" customHeight="1" x14ac:dyDescent="0.15">
      <c r="A42" s="22"/>
      <c r="B42" s="39"/>
      <c r="C42" s="1148" t="s">
        <v>536</v>
      </c>
      <c r="D42" s="1149"/>
      <c r="E42" s="1150"/>
      <c r="F42" s="36" t="s">
        <v>480</v>
      </c>
      <c r="G42" s="37" t="s">
        <v>480</v>
      </c>
      <c r="H42" s="37" t="s">
        <v>480</v>
      </c>
      <c r="I42" s="37" t="s">
        <v>480</v>
      </c>
      <c r="J42" s="38" t="s">
        <v>480</v>
      </c>
      <c r="K42" s="22"/>
      <c r="L42" s="22"/>
      <c r="M42" s="22"/>
      <c r="N42" s="22"/>
      <c r="O42" s="22"/>
      <c r="P42" s="22"/>
    </row>
    <row r="43" spans="1:16" ht="39" customHeight="1" thickBot="1" x14ac:dyDescent="0.2">
      <c r="A43" s="22"/>
      <c r="B43" s="40"/>
      <c r="C43" s="1151" t="s">
        <v>537</v>
      </c>
      <c r="D43" s="1152"/>
      <c r="E43" s="1153"/>
      <c r="F43" s="41">
        <v>0.05</v>
      </c>
      <c r="G43" s="42">
        <v>0</v>
      </c>
      <c r="H43" s="42">
        <v>2.94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358</v>
      </c>
      <c r="L45" s="60">
        <v>364</v>
      </c>
      <c r="M45" s="60">
        <v>351</v>
      </c>
      <c r="N45" s="60">
        <v>331</v>
      </c>
      <c r="O45" s="61">
        <v>349</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x14ac:dyDescent="0.15">
      <c r="A48" s="48"/>
      <c r="B48" s="1166"/>
      <c r="C48" s="1167"/>
      <c r="D48" s="62"/>
      <c r="E48" s="1158" t="s">
        <v>15</v>
      </c>
      <c r="F48" s="1158"/>
      <c r="G48" s="1158"/>
      <c r="H48" s="1158"/>
      <c r="I48" s="1158"/>
      <c r="J48" s="1159"/>
      <c r="K48" s="63">
        <v>188</v>
      </c>
      <c r="L48" s="64">
        <v>163</v>
      </c>
      <c r="M48" s="64">
        <v>164</v>
      </c>
      <c r="N48" s="64">
        <v>153</v>
      </c>
      <c r="O48" s="65">
        <v>153</v>
      </c>
      <c r="P48" s="48"/>
      <c r="Q48" s="48"/>
      <c r="R48" s="48"/>
      <c r="S48" s="48"/>
      <c r="T48" s="48"/>
      <c r="U48" s="48"/>
    </row>
    <row r="49" spans="1:21" ht="30.75" customHeight="1" x14ac:dyDescent="0.15">
      <c r="A49" s="48"/>
      <c r="B49" s="1166"/>
      <c r="C49" s="1167"/>
      <c r="D49" s="62"/>
      <c r="E49" s="1158" t="s">
        <v>16</v>
      </c>
      <c r="F49" s="1158"/>
      <c r="G49" s="1158"/>
      <c r="H49" s="1158"/>
      <c r="I49" s="1158"/>
      <c r="J49" s="1159"/>
      <c r="K49" s="63" t="s">
        <v>480</v>
      </c>
      <c r="L49" s="64" t="s">
        <v>480</v>
      </c>
      <c r="M49" s="64" t="s">
        <v>480</v>
      </c>
      <c r="N49" s="64" t="s">
        <v>480</v>
      </c>
      <c r="O49" s="65" t="s">
        <v>480</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480</v>
      </c>
      <c r="L50" s="64" t="s">
        <v>480</v>
      </c>
      <c r="M50" s="64" t="s">
        <v>480</v>
      </c>
      <c r="N50" s="64" t="s">
        <v>480</v>
      </c>
      <c r="O50" s="65" t="s">
        <v>480</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480</v>
      </c>
      <c r="L51" s="64" t="s">
        <v>480</v>
      </c>
      <c r="M51" s="64" t="s">
        <v>480</v>
      </c>
      <c r="N51" s="64" t="s">
        <v>480</v>
      </c>
      <c r="O51" s="65" t="s">
        <v>480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361</v>
      </c>
      <c r="L52" s="64">
        <v>350</v>
      </c>
      <c r="M52" s="64">
        <v>364</v>
      </c>
      <c r="N52" s="64">
        <v>341</v>
      </c>
      <c r="O52" s="65">
        <v>352</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185</v>
      </c>
      <c r="L53" s="69">
        <v>177</v>
      </c>
      <c r="M53" s="69">
        <v>151</v>
      </c>
      <c r="N53" s="69">
        <v>143</v>
      </c>
      <c r="O53" s="70">
        <v>150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84" t="s">
        <v>24</v>
      </c>
      <c r="C41" s="1185"/>
      <c r="D41" s="81"/>
      <c r="E41" s="1186" t="s">
        <v>25</v>
      </c>
      <c r="F41" s="1186"/>
      <c r="G41" s="1186"/>
      <c r="H41" s="1187"/>
      <c r="I41" s="82">
        <v>3916</v>
      </c>
      <c r="J41" s="83">
        <v>3932</v>
      </c>
      <c r="K41" s="83">
        <v>3919</v>
      </c>
      <c r="L41" s="83">
        <v>4029</v>
      </c>
      <c r="M41" s="84">
        <v>3958</v>
      </c>
    </row>
    <row r="42" spans="2:13" ht="27.75" customHeight="1" x14ac:dyDescent="0.15">
      <c r="B42" s="1174"/>
      <c r="C42" s="1175"/>
      <c r="D42" s="85"/>
      <c r="E42" s="1178" t="s">
        <v>26</v>
      </c>
      <c r="F42" s="1178"/>
      <c r="G42" s="1178"/>
      <c r="H42" s="1179"/>
      <c r="I42" s="86" t="s">
        <v>480</v>
      </c>
      <c r="J42" s="87" t="s">
        <v>480</v>
      </c>
      <c r="K42" s="87" t="s">
        <v>480</v>
      </c>
      <c r="L42" s="87" t="s">
        <v>480</v>
      </c>
      <c r="M42" s="88" t="s">
        <v>480</v>
      </c>
    </row>
    <row r="43" spans="2:13" ht="27.75" customHeight="1" x14ac:dyDescent="0.15">
      <c r="B43" s="1174"/>
      <c r="C43" s="1175"/>
      <c r="D43" s="85"/>
      <c r="E43" s="1178" t="s">
        <v>27</v>
      </c>
      <c r="F43" s="1178"/>
      <c r="G43" s="1178"/>
      <c r="H43" s="1179"/>
      <c r="I43" s="86">
        <v>1615</v>
      </c>
      <c r="J43" s="87">
        <v>1486</v>
      </c>
      <c r="K43" s="87">
        <v>1374</v>
      </c>
      <c r="L43" s="87">
        <v>1323</v>
      </c>
      <c r="M43" s="88">
        <v>1312</v>
      </c>
    </row>
    <row r="44" spans="2:13" ht="27.75" customHeight="1" x14ac:dyDescent="0.15">
      <c r="B44" s="1174"/>
      <c r="C44" s="1175"/>
      <c r="D44" s="85"/>
      <c r="E44" s="1178" t="s">
        <v>28</v>
      </c>
      <c r="F44" s="1178"/>
      <c r="G44" s="1178"/>
      <c r="H44" s="1179"/>
      <c r="I44" s="86" t="s">
        <v>480</v>
      </c>
      <c r="J44" s="87" t="s">
        <v>480</v>
      </c>
      <c r="K44" s="87" t="s">
        <v>480</v>
      </c>
      <c r="L44" s="87" t="s">
        <v>480</v>
      </c>
      <c r="M44" s="88" t="s">
        <v>480</v>
      </c>
    </row>
    <row r="45" spans="2:13" ht="27.75" customHeight="1" x14ac:dyDescent="0.15">
      <c r="B45" s="1174"/>
      <c r="C45" s="1175"/>
      <c r="D45" s="85"/>
      <c r="E45" s="1178" t="s">
        <v>29</v>
      </c>
      <c r="F45" s="1178"/>
      <c r="G45" s="1178"/>
      <c r="H45" s="1179"/>
      <c r="I45" s="86">
        <v>1210</v>
      </c>
      <c r="J45" s="87">
        <v>1235</v>
      </c>
      <c r="K45" s="87">
        <v>1172</v>
      </c>
      <c r="L45" s="87">
        <v>1117</v>
      </c>
      <c r="M45" s="88">
        <v>1093</v>
      </c>
    </row>
    <row r="46" spans="2:13" ht="27.75" customHeight="1" x14ac:dyDescent="0.15">
      <c r="B46" s="1174"/>
      <c r="C46" s="1175"/>
      <c r="D46" s="89"/>
      <c r="E46" s="1178" t="s">
        <v>30</v>
      </c>
      <c r="F46" s="1178"/>
      <c r="G46" s="1178"/>
      <c r="H46" s="1179"/>
      <c r="I46" s="86" t="s">
        <v>480</v>
      </c>
      <c r="J46" s="87" t="s">
        <v>480</v>
      </c>
      <c r="K46" s="87" t="s">
        <v>480</v>
      </c>
      <c r="L46" s="87" t="s">
        <v>480</v>
      </c>
      <c r="M46" s="88" t="s">
        <v>480</v>
      </c>
    </row>
    <row r="47" spans="2:13" ht="27.75" customHeight="1" x14ac:dyDescent="0.15">
      <c r="B47" s="1174"/>
      <c r="C47" s="1175"/>
      <c r="D47" s="90"/>
      <c r="E47" s="1188" t="s">
        <v>31</v>
      </c>
      <c r="F47" s="1189"/>
      <c r="G47" s="1189"/>
      <c r="H47" s="1190"/>
      <c r="I47" s="86" t="s">
        <v>480</v>
      </c>
      <c r="J47" s="87" t="s">
        <v>480</v>
      </c>
      <c r="K47" s="87" t="s">
        <v>480</v>
      </c>
      <c r="L47" s="87" t="s">
        <v>480</v>
      </c>
      <c r="M47" s="88" t="s">
        <v>480</v>
      </c>
    </row>
    <row r="48" spans="2:13" ht="27.75" customHeight="1" x14ac:dyDescent="0.15">
      <c r="B48" s="1174"/>
      <c r="C48" s="1175"/>
      <c r="D48" s="85"/>
      <c r="E48" s="1178" t="s">
        <v>32</v>
      </c>
      <c r="F48" s="1178"/>
      <c r="G48" s="1178"/>
      <c r="H48" s="1179"/>
      <c r="I48" s="86" t="s">
        <v>480</v>
      </c>
      <c r="J48" s="87" t="s">
        <v>480</v>
      </c>
      <c r="K48" s="87" t="s">
        <v>480</v>
      </c>
      <c r="L48" s="87" t="s">
        <v>480</v>
      </c>
      <c r="M48" s="88" t="s">
        <v>480</v>
      </c>
    </row>
    <row r="49" spans="2:13" ht="27.75" customHeight="1" x14ac:dyDescent="0.15">
      <c r="B49" s="1176"/>
      <c r="C49" s="1177"/>
      <c r="D49" s="85"/>
      <c r="E49" s="1178" t="s">
        <v>33</v>
      </c>
      <c r="F49" s="1178"/>
      <c r="G49" s="1178"/>
      <c r="H49" s="1179"/>
      <c r="I49" s="86" t="s">
        <v>480</v>
      </c>
      <c r="J49" s="87" t="s">
        <v>480</v>
      </c>
      <c r="K49" s="87">
        <v>1</v>
      </c>
      <c r="L49" s="87" t="s">
        <v>480</v>
      </c>
      <c r="M49" s="88" t="s">
        <v>480</v>
      </c>
    </row>
    <row r="50" spans="2:13" ht="27.75" customHeight="1" x14ac:dyDescent="0.15">
      <c r="B50" s="1172" t="s">
        <v>34</v>
      </c>
      <c r="C50" s="1173"/>
      <c r="D50" s="91"/>
      <c r="E50" s="1178" t="s">
        <v>35</v>
      </c>
      <c r="F50" s="1178"/>
      <c r="G50" s="1178"/>
      <c r="H50" s="1179"/>
      <c r="I50" s="86">
        <v>633</v>
      </c>
      <c r="J50" s="87">
        <v>721</v>
      </c>
      <c r="K50" s="87">
        <v>715</v>
      </c>
      <c r="L50" s="87">
        <v>626</v>
      </c>
      <c r="M50" s="88">
        <v>681</v>
      </c>
    </row>
    <row r="51" spans="2:13" ht="27.75" customHeight="1" x14ac:dyDescent="0.15">
      <c r="B51" s="1174"/>
      <c r="C51" s="1175"/>
      <c r="D51" s="85"/>
      <c r="E51" s="1178" t="s">
        <v>36</v>
      </c>
      <c r="F51" s="1178"/>
      <c r="G51" s="1178"/>
      <c r="H51" s="1179"/>
      <c r="I51" s="86">
        <v>23</v>
      </c>
      <c r="J51" s="87">
        <v>19</v>
      </c>
      <c r="K51" s="87">
        <v>16</v>
      </c>
      <c r="L51" s="87">
        <v>12</v>
      </c>
      <c r="M51" s="88">
        <v>8</v>
      </c>
    </row>
    <row r="52" spans="2:13" ht="27.75" customHeight="1" x14ac:dyDescent="0.15">
      <c r="B52" s="1176"/>
      <c r="C52" s="1177"/>
      <c r="D52" s="85"/>
      <c r="E52" s="1178" t="s">
        <v>37</v>
      </c>
      <c r="F52" s="1178"/>
      <c r="G52" s="1178"/>
      <c r="H52" s="1179"/>
      <c r="I52" s="86">
        <v>4163</v>
      </c>
      <c r="J52" s="87">
        <v>4171</v>
      </c>
      <c r="K52" s="87">
        <v>4084</v>
      </c>
      <c r="L52" s="87">
        <v>4093</v>
      </c>
      <c r="M52" s="88">
        <v>4020</v>
      </c>
    </row>
    <row r="53" spans="2:13" ht="27.75" customHeight="1" thickBot="1" x14ac:dyDescent="0.2">
      <c r="B53" s="1180" t="s">
        <v>21</v>
      </c>
      <c r="C53" s="1181"/>
      <c r="D53" s="92"/>
      <c r="E53" s="1182" t="s">
        <v>38</v>
      </c>
      <c r="F53" s="1182"/>
      <c r="G53" s="1182"/>
      <c r="H53" s="1183"/>
      <c r="I53" s="93">
        <v>1922</v>
      </c>
      <c r="J53" s="94">
        <v>1741</v>
      </c>
      <c r="K53" s="94">
        <v>1651</v>
      </c>
      <c r="L53" s="94">
        <v>1738</v>
      </c>
      <c r="M53" s="95">
        <v>1655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33145</v>
      </c>
      <c r="E3" s="118"/>
      <c r="F3" s="119">
        <v>66496</v>
      </c>
      <c r="G3" s="120"/>
      <c r="H3" s="121"/>
    </row>
    <row r="4" spans="1:8" x14ac:dyDescent="0.15">
      <c r="A4" s="122"/>
      <c r="B4" s="123"/>
      <c r="C4" s="124"/>
      <c r="D4" s="125">
        <v>20378</v>
      </c>
      <c r="E4" s="126"/>
      <c r="F4" s="127">
        <v>36530</v>
      </c>
      <c r="G4" s="128"/>
      <c r="H4" s="129"/>
    </row>
    <row r="5" spans="1:8" x14ac:dyDescent="0.15">
      <c r="A5" s="110" t="s">
        <v>514</v>
      </c>
      <c r="B5" s="115"/>
      <c r="C5" s="116"/>
      <c r="D5" s="117">
        <v>14098</v>
      </c>
      <c r="E5" s="118"/>
      <c r="F5" s="119">
        <v>82748</v>
      </c>
      <c r="G5" s="120"/>
      <c r="H5" s="121"/>
    </row>
    <row r="6" spans="1:8" x14ac:dyDescent="0.15">
      <c r="A6" s="122"/>
      <c r="B6" s="123"/>
      <c r="C6" s="124"/>
      <c r="D6" s="125">
        <v>11673</v>
      </c>
      <c r="E6" s="126"/>
      <c r="F6" s="127">
        <v>44732</v>
      </c>
      <c r="G6" s="128"/>
      <c r="H6" s="129"/>
    </row>
    <row r="7" spans="1:8" x14ac:dyDescent="0.15">
      <c r="A7" s="110" t="s">
        <v>515</v>
      </c>
      <c r="B7" s="115"/>
      <c r="C7" s="116"/>
      <c r="D7" s="117">
        <v>24663</v>
      </c>
      <c r="E7" s="118"/>
      <c r="F7" s="119">
        <v>91837</v>
      </c>
      <c r="G7" s="120"/>
      <c r="H7" s="121"/>
    </row>
    <row r="8" spans="1:8" x14ac:dyDescent="0.15">
      <c r="A8" s="122"/>
      <c r="B8" s="123"/>
      <c r="C8" s="124"/>
      <c r="D8" s="125">
        <v>9763</v>
      </c>
      <c r="E8" s="126"/>
      <c r="F8" s="127">
        <v>54439</v>
      </c>
      <c r="G8" s="128"/>
      <c r="H8" s="129"/>
    </row>
    <row r="9" spans="1:8" x14ac:dyDescent="0.15">
      <c r="A9" s="110" t="s">
        <v>516</v>
      </c>
      <c r="B9" s="115"/>
      <c r="C9" s="116"/>
      <c r="D9" s="117">
        <v>36185</v>
      </c>
      <c r="E9" s="118"/>
      <c r="F9" s="119">
        <v>75972</v>
      </c>
      <c r="G9" s="120"/>
      <c r="H9" s="121"/>
    </row>
    <row r="10" spans="1:8" x14ac:dyDescent="0.15">
      <c r="A10" s="122"/>
      <c r="B10" s="123"/>
      <c r="C10" s="124"/>
      <c r="D10" s="125">
        <v>25493</v>
      </c>
      <c r="E10" s="126"/>
      <c r="F10" s="127">
        <v>40712</v>
      </c>
      <c r="G10" s="128"/>
      <c r="H10" s="129"/>
    </row>
    <row r="11" spans="1:8" x14ac:dyDescent="0.15">
      <c r="A11" s="110" t="s">
        <v>517</v>
      </c>
      <c r="B11" s="115"/>
      <c r="C11" s="116"/>
      <c r="D11" s="117">
        <v>20774</v>
      </c>
      <c r="E11" s="118"/>
      <c r="F11" s="119">
        <v>79466</v>
      </c>
      <c r="G11" s="120"/>
      <c r="H11" s="121"/>
    </row>
    <row r="12" spans="1:8" x14ac:dyDescent="0.15">
      <c r="A12" s="122"/>
      <c r="B12" s="123"/>
      <c r="C12" s="130"/>
      <c r="D12" s="125">
        <v>13463</v>
      </c>
      <c r="E12" s="126"/>
      <c r="F12" s="127">
        <v>44645</v>
      </c>
      <c r="G12" s="128"/>
      <c r="H12" s="129"/>
    </row>
    <row r="13" spans="1:8" x14ac:dyDescent="0.15">
      <c r="A13" s="110"/>
      <c r="B13" s="115"/>
      <c r="C13" s="131"/>
      <c r="D13" s="132">
        <v>25773</v>
      </c>
      <c r="E13" s="133"/>
      <c r="F13" s="134">
        <v>79304</v>
      </c>
      <c r="G13" s="135"/>
      <c r="H13" s="121"/>
    </row>
    <row r="14" spans="1:8" x14ac:dyDescent="0.15">
      <c r="A14" s="122"/>
      <c r="B14" s="123"/>
      <c r="C14" s="124"/>
      <c r="D14" s="125">
        <v>16154</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6.19</v>
      </c>
      <c r="C19" s="136">
        <f>ROUND(VALUE(SUBSTITUTE(実質収支比率等に係る経年分析!G$48,"▲","-")),2)</f>
        <v>8.43</v>
      </c>
      <c r="D19" s="136">
        <f>ROUND(VALUE(SUBSTITUTE(実質収支比率等に係る経年分析!H$48,"▲","-")),2)</f>
        <v>9.7799999999999994</v>
      </c>
      <c r="E19" s="136">
        <f>ROUND(VALUE(SUBSTITUTE(実質収支比率等に係る経年分析!I$48,"▲","-")),2)</f>
        <v>8.2799999999999994</v>
      </c>
      <c r="F19" s="136">
        <f>ROUND(VALUE(SUBSTITUTE(実質収支比率等に係る経年分析!J$48,"▲","-")),2)</f>
        <v>6.94</v>
      </c>
    </row>
    <row r="20" spans="1:11" x14ac:dyDescent="0.15">
      <c r="A20" s="136" t="s">
        <v>43</v>
      </c>
      <c r="B20" s="136">
        <f>ROUND(VALUE(SUBSTITUTE(実質収支比率等に係る経年分析!F$47,"▲","-")),2)</f>
        <v>14.29</v>
      </c>
      <c r="C20" s="136">
        <f>ROUND(VALUE(SUBSTITUTE(実質収支比率等に係る経年分析!G$47,"▲","-")),2)</f>
        <v>16</v>
      </c>
      <c r="D20" s="136">
        <f>ROUND(VALUE(SUBSTITUTE(実質収支比率等に係る経年分析!H$47,"▲","-")),2)</f>
        <v>15.03</v>
      </c>
      <c r="E20" s="136">
        <f>ROUND(VALUE(SUBSTITUTE(実質収支比率等に係る経年分析!I$47,"▲","-")),2)</f>
        <v>9.92</v>
      </c>
      <c r="F20" s="136">
        <f>ROUND(VALUE(SUBSTITUTE(実質収支比率等に係る経年分析!J$47,"▲","-")),2)</f>
        <v>9.25</v>
      </c>
    </row>
    <row r="21" spans="1:11" x14ac:dyDescent="0.15">
      <c r="A21" s="136" t="s">
        <v>44</v>
      </c>
      <c r="B21" s="136">
        <f>IF(ISNUMBER(VALUE(SUBSTITUTE(実質収支比率等に係る経年分析!F$49,"▲","-"))),ROUND(VALUE(SUBSTITUTE(実質収支比率等に係る経年分析!F$49,"▲","-")),2),NA())</f>
        <v>0.42</v>
      </c>
      <c r="C21" s="136">
        <f>IF(ISNUMBER(VALUE(SUBSTITUTE(実質収支比率等に係る経年分析!G$49,"▲","-"))),ROUND(VALUE(SUBSTITUTE(実質収支比率等に係る経年分析!G$49,"▲","-")),2),NA())</f>
        <v>3.52</v>
      </c>
      <c r="D21" s="136">
        <f>IF(ISNUMBER(VALUE(SUBSTITUTE(実質収支比率等に係る経年分析!H$49,"▲","-"))),ROUND(VALUE(SUBSTITUTE(実質収支比率等に係る経年分析!H$49,"▲","-")),2),NA())</f>
        <v>-0.81</v>
      </c>
      <c r="E21" s="136">
        <f>IF(ISNUMBER(VALUE(SUBSTITUTE(実質収支比率等に係る経年分析!I$49,"▲","-"))),ROUND(VALUE(SUBSTITUTE(実質収支比率等に係る経年分析!I$49,"▲","-")),2),NA())</f>
        <v>-6.23</v>
      </c>
      <c r="F21" s="136">
        <f>IF(ISNUMBER(VALUE(SUBSTITUTE(実質収支比率等に係る経年分析!J$49,"▲","-"))),ROUND(VALUE(SUBSTITUTE(実質収支比率等に係る経年分析!J$49,"▲","-")),2),NA())</f>
        <v>-2.06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2.94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寄簡易水道事業特別会計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0.08</v>
      </c>
    </row>
    <row r="30" spans="1:11" x14ac:dyDescent="0.15">
      <c r="A30" s="137" t="str">
        <f>IF(連結実質赤字比率に係る赤字・黒字の構成分析!C$40="",NA(),連結実質赤字比率に係る赤字・黒字の構成分析!C$40)</f>
        <v>国民健康保険診療所事業特別会計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0.22</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1.56</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5.56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8.42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6.83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8.2799999999999994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6.93</v>
      </c>
    </row>
    <row r="36" spans="1:16" x14ac:dyDescent="0.15">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10.199999999999999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10.84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12.85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13.23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361</v>
      </c>
      <c r="E42" s="138"/>
      <c r="F42" s="138"/>
      <c r="G42" s="138">
        <f>'実質公債費比率（分子）の構造'!L$52</f>
        <v>350</v>
      </c>
      <c r="H42" s="138"/>
      <c r="I42" s="138"/>
      <c r="J42" s="138">
        <f>'実質公債費比率（分子）の構造'!M$52</f>
        <v>364</v>
      </c>
      <c r="K42" s="138"/>
      <c r="L42" s="138"/>
      <c r="M42" s="138">
        <f>'実質公債費比率（分子）の構造'!N$52</f>
        <v>341</v>
      </c>
      <c r="N42" s="138"/>
      <c r="O42" s="138"/>
      <c r="P42" s="138">
        <f>'実質公債費比率（分子）の構造'!O$52</f>
        <v>352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188</v>
      </c>
      <c r="C46" s="138"/>
      <c r="D46" s="138"/>
      <c r="E46" s="138">
        <f>'実質公債費比率（分子）の構造'!L$48</f>
        <v>163</v>
      </c>
      <c r="F46" s="138"/>
      <c r="G46" s="138"/>
      <c r="H46" s="138">
        <f>'実質公債費比率（分子）の構造'!M$48</f>
        <v>164</v>
      </c>
      <c r="I46" s="138"/>
      <c r="J46" s="138"/>
      <c r="K46" s="138">
        <f>'実質公債費比率（分子）の構造'!N$48</f>
        <v>153</v>
      </c>
      <c r="L46" s="138"/>
      <c r="M46" s="138"/>
      <c r="N46" s="138">
        <f>'実質公債費比率（分子）の構造'!O$48</f>
        <v>153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358</v>
      </c>
      <c r="C49" s="138"/>
      <c r="D49" s="138"/>
      <c r="E49" s="138">
        <f>'実質公債費比率（分子）の構造'!L$45</f>
        <v>364</v>
      </c>
      <c r="F49" s="138"/>
      <c r="G49" s="138"/>
      <c r="H49" s="138">
        <f>'実質公債費比率（分子）の構造'!M$45</f>
        <v>351</v>
      </c>
      <c r="I49" s="138"/>
      <c r="J49" s="138"/>
      <c r="K49" s="138">
        <f>'実質公債費比率（分子）の構造'!N$45</f>
        <v>331</v>
      </c>
      <c r="L49" s="138"/>
      <c r="M49" s="138"/>
      <c r="N49" s="138">
        <f>'実質公債費比率（分子）の構造'!O$45</f>
        <v>349</v>
      </c>
      <c r="O49" s="138"/>
      <c r="P49" s="138"/>
    </row>
    <row r="50" spans="1:16" x14ac:dyDescent="0.15">
      <c r="A50" s="138" t="s">
        <v>59</v>
      </c>
      <c r="B50" s="138" t="e">
        <f>NA()</f>
        <v>#N/A</v>
      </c>
      <c r="C50" s="138">
        <f>IF(ISNUMBER('実質公債費比率（分子）の構造'!K$53),'実質公債費比率（分子）の構造'!K$53,NA())</f>
        <v>185</v>
      </c>
      <c r="D50" s="138" t="e">
        <f>NA()</f>
        <v>#N/A</v>
      </c>
      <c r="E50" s="138" t="e">
        <f>NA()</f>
        <v>#N/A</v>
      </c>
      <c r="F50" s="138">
        <f>IF(ISNUMBER('実質公債費比率（分子）の構造'!L$53),'実質公債費比率（分子）の構造'!L$53,NA())</f>
        <v>177</v>
      </c>
      <c r="G50" s="138" t="e">
        <f>NA()</f>
        <v>#N/A</v>
      </c>
      <c r="H50" s="138" t="e">
        <f>NA()</f>
        <v>#N/A</v>
      </c>
      <c r="I50" s="138">
        <f>IF(ISNUMBER('実質公債費比率（分子）の構造'!M$53),'実質公債費比率（分子）の構造'!M$53,NA())</f>
        <v>151</v>
      </c>
      <c r="J50" s="138" t="e">
        <f>NA()</f>
        <v>#N/A</v>
      </c>
      <c r="K50" s="138" t="e">
        <f>NA()</f>
        <v>#N/A</v>
      </c>
      <c r="L50" s="138">
        <f>IF(ISNUMBER('実質公債費比率（分子）の構造'!N$53),'実質公債費比率（分子）の構造'!N$53,NA())</f>
        <v>143</v>
      </c>
      <c r="M50" s="138" t="e">
        <f>NA()</f>
        <v>#N/A</v>
      </c>
      <c r="N50" s="138" t="e">
        <f>NA()</f>
        <v>#N/A</v>
      </c>
      <c r="O50" s="138">
        <f>IF(ISNUMBER('実質公債費比率（分子）の構造'!O$53),'実質公債費比率（分子）の構造'!O$53,NA())</f>
        <v>150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4163</v>
      </c>
      <c r="E56" s="137"/>
      <c r="F56" s="137"/>
      <c r="G56" s="137">
        <f>'将来負担比率（分子）の構造'!J$52</f>
        <v>4171</v>
      </c>
      <c r="H56" s="137"/>
      <c r="I56" s="137"/>
      <c r="J56" s="137">
        <f>'将来負担比率（分子）の構造'!K$52</f>
        <v>4084</v>
      </c>
      <c r="K56" s="137"/>
      <c r="L56" s="137"/>
      <c r="M56" s="137">
        <f>'将来負担比率（分子）の構造'!L$52</f>
        <v>4093</v>
      </c>
      <c r="N56" s="137"/>
      <c r="O56" s="137"/>
      <c r="P56" s="137">
        <f>'将来負担比率（分子）の構造'!M$52</f>
        <v>4020</v>
      </c>
    </row>
    <row r="57" spans="1:16" x14ac:dyDescent="0.15">
      <c r="A57" s="137" t="s">
        <v>36</v>
      </c>
      <c r="B57" s="137"/>
      <c r="C57" s="137"/>
      <c r="D57" s="137">
        <f>'将来負担比率（分子）の構造'!I$51</f>
        <v>23</v>
      </c>
      <c r="E57" s="137"/>
      <c r="F57" s="137"/>
      <c r="G57" s="137">
        <f>'将来負担比率（分子）の構造'!J$51</f>
        <v>19</v>
      </c>
      <c r="H57" s="137"/>
      <c r="I57" s="137"/>
      <c r="J57" s="137">
        <f>'将来負担比率（分子）の構造'!K$51</f>
        <v>16</v>
      </c>
      <c r="K57" s="137"/>
      <c r="L57" s="137"/>
      <c r="M57" s="137">
        <f>'将来負担比率（分子）の構造'!L$51</f>
        <v>12</v>
      </c>
      <c r="N57" s="137"/>
      <c r="O57" s="137"/>
      <c r="P57" s="137">
        <f>'将来負担比率（分子）の構造'!M$51</f>
        <v>8</v>
      </c>
    </row>
    <row r="58" spans="1:16" x14ac:dyDescent="0.15">
      <c r="A58" s="137" t="s">
        <v>35</v>
      </c>
      <c r="B58" s="137"/>
      <c r="C58" s="137"/>
      <c r="D58" s="137">
        <f>'将来負担比率（分子）の構造'!I$50</f>
        <v>633</v>
      </c>
      <c r="E58" s="137"/>
      <c r="F58" s="137"/>
      <c r="G58" s="137">
        <f>'将来負担比率（分子）の構造'!J$50</f>
        <v>721</v>
      </c>
      <c r="H58" s="137"/>
      <c r="I58" s="137"/>
      <c r="J58" s="137">
        <f>'将来負担比率（分子）の構造'!K$50</f>
        <v>715</v>
      </c>
      <c r="K58" s="137"/>
      <c r="L58" s="137"/>
      <c r="M58" s="137">
        <f>'将来負担比率（分子）の構造'!L$50</f>
        <v>626</v>
      </c>
      <c r="N58" s="137"/>
      <c r="O58" s="137"/>
      <c r="P58" s="137">
        <f>'将来負担比率（分子）の構造'!M$50</f>
        <v>681</v>
      </c>
    </row>
    <row r="59" spans="1:16" x14ac:dyDescent="0.15">
      <c r="A59" s="137" t="s">
        <v>33</v>
      </c>
      <c r="B59" s="137" t="str">
        <f>'将来負担比率（分子）の構造'!I$49</f>
        <v>-</v>
      </c>
      <c r="C59" s="137"/>
      <c r="D59" s="137"/>
      <c r="E59" s="137" t="str">
        <f>'将来負担比率（分子）の構造'!J$49</f>
        <v>-</v>
      </c>
      <c r="F59" s="137"/>
      <c r="G59" s="137"/>
      <c r="H59" s="137">
        <f>'将来負担比率（分子）の構造'!K$49</f>
        <v>1</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1210</v>
      </c>
      <c r="C62" s="137"/>
      <c r="D62" s="137"/>
      <c r="E62" s="137">
        <f>'将来負担比率（分子）の構造'!J$45</f>
        <v>1235</v>
      </c>
      <c r="F62" s="137"/>
      <c r="G62" s="137"/>
      <c r="H62" s="137">
        <f>'将来負担比率（分子）の構造'!K$45</f>
        <v>1172</v>
      </c>
      <c r="I62" s="137"/>
      <c r="J62" s="137"/>
      <c r="K62" s="137">
        <f>'将来負担比率（分子）の構造'!L$45</f>
        <v>1117</v>
      </c>
      <c r="L62" s="137"/>
      <c r="M62" s="137"/>
      <c r="N62" s="137">
        <f>'将来負担比率（分子）の構造'!M$45</f>
        <v>1093</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1615</v>
      </c>
      <c r="C64" s="137"/>
      <c r="D64" s="137"/>
      <c r="E64" s="137">
        <f>'将来負担比率（分子）の構造'!J$43</f>
        <v>1486</v>
      </c>
      <c r="F64" s="137"/>
      <c r="G64" s="137"/>
      <c r="H64" s="137">
        <f>'将来負担比率（分子）の構造'!K$43</f>
        <v>1374</v>
      </c>
      <c r="I64" s="137"/>
      <c r="J64" s="137"/>
      <c r="K64" s="137">
        <f>'将来負担比率（分子）の構造'!L$43</f>
        <v>1323</v>
      </c>
      <c r="L64" s="137"/>
      <c r="M64" s="137"/>
      <c r="N64" s="137">
        <f>'将来負担比率（分子）の構造'!M$43</f>
        <v>1312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3916</v>
      </c>
      <c r="C66" s="137"/>
      <c r="D66" s="137"/>
      <c r="E66" s="137">
        <f>'将来負担比率（分子）の構造'!J$41</f>
        <v>3932</v>
      </c>
      <c r="F66" s="137"/>
      <c r="G66" s="137"/>
      <c r="H66" s="137">
        <f>'将来負担比率（分子）の構造'!K$41</f>
        <v>3919</v>
      </c>
      <c r="I66" s="137"/>
      <c r="J66" s="137"/>
      <c r="K66" s="137">
        <f>'将来負担比率（分子）の構造'!L$41</f>
        <v>4029</v>
      </c>
      <c r="L66" s="137"/>
      <c r="M66" s="137"/>
      <c r="N66" s="137">
        <f>'将来負担比率（分子）の構造'!M$41</f>
        <v>3958</v>
      </c>
      <c r="O66" s="137"/>
      <c r="P66" s="137"/>
    </row>
    <row r="67" spans="1:16" x14ac:dyDescent="0.15">
      <c r="A67" s="137" t="s">
        <v>63</v>
      </c>
      <c r="B67" s="137" t="e">
        <f>NA()</f>
        <v>#N/A</v>
      </c>
      <c r="C67" s="137">
        <f>IF(ISNUMBER('将来負担比率（分子）の構造'!I$53), IF('将来負担比率（分子）の構造'!I$53 &lt; 0, 0, '将来負担比率（分子）の構造'!I$53), NA())</f>
        <v>1922</v>
      </c>
      <c r="D67" s="137" t="e">
        <f>NA()</f>
        <v>#N/A</v>
      </c>
      <c r="E67" s="137" t="e">
        <f>NA()</f>
        <v>#N/A</v>
      </c>
      <c r="F67" s="137">
        <f>IF(ISNUMBER('将来負担比率（分子）の構造'!J$53), IF('将来負担比率（分子）の構造'!J$53 &lt; 0, 0, '将来負担比率（分子）の構造'!J$53), NA())</f>
        <v>1741</v>
      </c>
      <c r="G67" s="137" t="e">
        <f>NA()</f>
        <v>#N/A</v>
      </c>
      <c r="H67" s="137" t="e">
        <f>NA()</f>
        <v>#N/A</v>
      </c>
      <c r="I67" s="137">
        <f>IF(ISNUMBER('将来負担比率（分子）の構造'!K$53), IF('将来負担比率（分子）の構造'!K$53 &lt; 0, 0, '将来負担比率（分子）の構造'!K$53), NA())</f>
        <v>1651</v>
      </c>
      <c r="J67" s="137" t="e">
        <f>NA()</f>
        <v>#N/A</v>
      </c>
      <c r="K67" s="137" t="e">
        <f>NA()</f>
        <v>#N/A</v>
      </c>
      <c r="L67" s="137">
        <f>IF(ISNUMBER('将来負担比率（分子）の構造'!L$53), IF('将来負担比率（分子）の構造'!L$53 &lt; 0, 0, '将来負担比率（分子）の構造'!L$53), NA())</f>
        <v>1738</v>
      </c>
      <c r="M67" s="137" t="e">
        <f>NA()</f>
        <v>#N/A</v>
      </c>
      <c r="N67" s="137" t="e">
        <f>NA()</f>
        <v>#N/A</v>
      </c>
      <c r="O67" s="137">
        <f>IF(ISNUMBER('将来負担比率（分子）の構造'!M$53), IF('将来負担比率（分子）の構造'!M$53 &lt; 0, 0, '将来負担比率（分子）の構造'!M$53), NA())</f>
        <v>1655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209</v>
      </c>
      <c r="C5" s="678"/>
      <c r="D5" s="678"/>
      <c r="E5" s="678"/>
      <c r="F5" s="678"/>
      <c r="G5" s="678"/>
      <c r="H5" s="678"/>
      <c r="I5" s="678"/>
      <c r="J5" s="678"/>
      <c r="K5" s="678"/>
      <c r="L5" s="678"/>
      <c r="M5" s="678"/>
      <c r="N5" s="678"/>
      <c r="O5" s="678"/>
      <c r="P5" s="678"/>
      <c r="Q5" s="679"/>
      <c r="R5" s="640">
        <v>1563410</v>
      </c>
      <c r="S5" s="641"/>
      <c r="T5" s="641"/>
      <c r="U5" s="641"/>
      <c r="V5" s="641"/>
      <c r="W5" s="641"/>
      <c r="X5" s="641"/>
      <c r="Y5" s="688"/>
      <c r="Z5" s="701">
        <v>35.9</v>
      </c>
      <c r="AA5" s="701"/>
      <c r="AB5" s="701"/>
      <c r="AC5" s="701"/>
      <c r="AD5" s="702">
        <v>1563410</v>
      </c>
      <c r="AE5" s="702"/>
      <c r="AF5" s="702"/>
      <c r="AG5" s="702"/>
      <c r="AH5" s="702"/>
      <c r="AI5" s="702"/>
      <c r="AJ5" s="702"/>
      <c r="AK5" s="702"/>
      <c r="AL5" s="689">
        <v>57.5</v>
      </c>
      <c r="AM5" s="658"/>
      <c r="AN5" s="658"/>
      <c r="AO5" s="690"/>
      <c r="AP5" s="677" t="s">
        <v>210</v>
      </c>
      <c r="AQ5" s="678"/>
      <c r="AR5" s="678"/>
      <c r="AS5" s="678"/>
      <c r="AT5" s="678"/>
      <c r="AU5" s="678"/>
      <c r="AV5" s="678"/>
      <c r="AW5" s="678"/>
      <c r="AX5" s="678"/>
      <c r="AY5" s="678"/>
      <c r="AZ5" s="678"/>
      <c r="BA5" s="678"/>
      <c r="BB5" s="678"/>
      <c r="BC5" s="678"/>
      <c r="BD5" s="678"/>
      <c r="BE5" s="678"/>
      <c r="BF5" s="679"/>
      <c r="BG5" s="590">
        <v>1563410</v>
      </c>
      <c r="BH5" s="591"/>
      <c r="BI5" s="591"/>
      <c r="BJ5" s="591"/>
      <c r="BK5" s="591"/>
      <c r="BL5" s="591"/>
      <c r="BM5" s="591"/>
      <c r="BN5" s="592"/>
      <c r="BO5" s="643">
        <v>100</v>
      </c>
      <c r="BP5" s="643"/>
      <c r="BQ5" s="643"/>
      <c r="BR5" s="643"/>
      <c r="BS5" s="644" t="s">
        <v>211</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203</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x14ac:dyDescent="0.15">
      <c r="B6" s="587" t="s">
        <v>215</v>
      </c>
      <c r="C6" s="588"/>
      <c r="D6" s="588"/>
      <c r="E6" s="588"/>
      <c r="F6" s="588"/>
      <c r="G6" s="588"/>
      <c r="H6" s="588"/>
      <c r="I6" s="588"/>
      <c r="J6" s="588"/>
      <c r="K6" s="588"/>
      <c r="L6" s="588"/>
      <c r="M6" s="588"/>
      <c r="N6" s="588"/>
      <c r="O6" s="588"/>
      <c r="P6" s="588"/>
      <c r="Q6" s="589"/>
      <c r="R6" s="590">
        <v>26459</v>
      </c>
      <c r="S6" s="591"/>
      <c r="T6" s="591"/>
      <c r="U6" s="591"/>
      <c r="V6" s="591"/>
      <c r="W6" s="591"/>
      <c r="X6" s="591"/>
      <c r="Y6" s="592"/>
      <c r="Z6" s="643">
        <v>0.6</v>
      </c>
      <c r="AA6" s="643"/>
      <c r="AB6" s="643"/>
      <c r="AC6" s="643"/>
      <c r="AD6" s="644">
        <v>26459</v>
      </c>
      <c r="AE6" s="644"/>
      <c r="AF6" s="644"/>
      <c r="AG6" s="644"/>
      <c r="AH6" s="644"/>
      <c r="AI6" s="644"/>
      <c r="AJ6" s="644"/>
      <c r="AK6" s="644"/>
      <c r="AL6" s="613">
        <v>1</v>
      </c>
      <c r="AM6" s="645"/>
      <c r="AN6" s="645"/>
      <c r="AO6" s="646"/>
      <c r="AP6" s="587" t="s">
        <v>216</v>
      </c>
      <c r="AQ6" s="588"/>
      <c r="AR6" s="588"/>
      <c r="AS6" s="588"/>
      <c r="AT6" s="588"/>
      <c r="AU6" s="588"/>
      <c r="AV6" s="588"/>
      <c r="AW6" s="588"/>
      <c r="AX6" s="588"/>
      <c r="AY6" s="588"/>
      <c r="AZ6" s="588"/>
      <c r="BA6" s="588"/>
      <c r="BB6" s="588"/>
      <c r="BC6" s="588"/>
      <c r="BD6" s="588"/>
      <c r="BE6" s="588"/>
      <c r="BF6" s="589"/>
      <c r="BG6" s="590">
        <v>1563410</v>
      </c>
      <c r="BH6" s="591"/>
      <c r="BI6" s="591"/>
      <c r="BJ6" s="591"/>
      <c r="BK6" s="591"/>
      <c r="BL6" s="591"/>
      <c r="BM6" s="591"/>
      <c r="BN6" s="592"/>
      <c r="BO6" s="643">
        <v>100</v>
      </c>
      <c r="BP6" s="643"/>
      <c r="BQ6" s="643"/>
      <c r="BR6" s="643"/>
      <c r="BS6" s="644" t="s">
        <v>211</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86686</v>
      </c>
      <c r="CS6" s="591"/>
      <c r="CT6" s="591"/>
      <c r="CU6" s="591"/>
      <c r="CV6" s="591"/>
      <c r="CW6" s="591"/>
      <c r="CX6" s="591"/>
      <c r="CY6" s="592"/>
      <c r="CZ6" s="643">
        <v>2.1</v>
      </c>
      <c r="DA6" s="643"/>
      <c r="DB6" s="643"/>
      <c r="DC6" s="643"/>
      <c r="DD6" s="596" t="s">
        <v>211</v>
      </c>
      <c r="DE6" s="591"/>
      <c r="DF6" s="591"/>
      <c r="DG6" s="591"/>
      <c r="DH6" s="591"/>
      <c r="DI6" s="591"/>
      <c r="DJ6" s="591"/>
      <c r="DK6" s="591"/>
      <c r="DL6" s="591"/>
      <c r="DM6" s="591"/>
      <c r="DN6" s="591"/>
      <c r="DO6" s="591"/>
      <c r="DP6" s="592"/>
      <c r="DQ6" s="596">
        <v>86686</v>
      </c>
      <c r="DR6" s="591"/>
      <c r="DS6" s="591"/>
      <c r="DT6" s="591"/>
      <c r="DU6" s="591"/>
      <c r="DV6" s="591"/>
      <c r="DW6" s="591"/>
      <c r="DX6" s="591"/>
      <c r="DY6" s="591"/>
      <c r="DZ6" s="591"/>
      <c r="EA6" s="591"/>
      <c r="EB6" s="591"/>
      <c r="EC6" s="626"/>
    </row>
    <row r="7" spans="2:143" ht="11.25" customHeight="1" x14ac:dyDescent="0.15">
      <c r="B7" s="587" t="s">
        <v>218</v>
      </c>
      <c r="C7" s="588"/>
      <c r="D7" s="588"/>
      <c r="E7" s="588"/>
      <c r="F7" s="588"/>
      <c r="G7" s="588"/>
      <c r="H7" s="588"/>
      <c r="I7" s="588"/>
      <c r="J7" s="588"/>
      <c r="K7" s="588"/>
      <c r="L7" s="588"/>
      <c r="M7" s="588"/>
      <c r="N7" s="588"/>
      <c r="O7" s="588"/>
      <c r="P7" s="588"/>
      <c r="Q7" s="589"/>
      <c r="R7" s="590">
        <v>1279</v>
      </c>
      <c r="S7" s="591"/>
      <c r="T7" s="591"/>
      <c r="U7" s="591"/>
      <c r="V7" s="591"/>
      <c r="W7" s="591"/>
      <c r="X7" s="591"/>
      <c r="Y7" s="592"/>
      <c r="Z7" s="643">
        <v>0</v>
      </c>
      <c r="AA7" s="643"/>
      <c r="AB7" s="643"/>
      <c r="AC7" s="643"/>
      <c r="AD7" s="644">
        <v>1279</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691103</v>
      </c>
      <c r="BH7" s="591"/>
      <c r="BI7" s="591"/>
      <c r="BJ7" s="591"/>
      <c r="BK7" s="591"/>
      <c r="BL7" s="591"/>
      <c r="BM7" s="591"/>
      <c r="BN7" s="592"/>
      <c r="BO7" s="643">
        <v>44.2</v>
      </c>
      <c r="BP7" s="643"/>
      <c r="BQ7" s="643"/>
      <c r="BR7" s="643"/>
      <c r="BS7" s="644" t="s">
        <v>211</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764796</v>
      </c>
      <c r="CS7" s="591"/>
      <c r="CT7" s="591"/>
      <c r="CU7" s="591"/>
      <c r="CV7" s="591"/>
      <c r="CW7" s="591"/>
      <c r="CX7" s="591"/>
      <c r="CY7" s="592"/>
      <c r="CZ7" s="643">
        <v>18.7</v>
      </c>
      <c r="DA7" s="643"/>
      <c r="DB7" s="643"/>
      <c r="DC7" s="643"/>
      <c r="DD7" s="596">
        <v>13681</v>
      </c>
      <c r="DE7" s="591"/>
      <c r="DF7" s="591"/>
      <c r="DG7" s="591"/>
      <c r="DH7" s="591"/>
      <c r="DI7" s="591"/>
      <c r="DJ7" s="591"/>
      <c r="DK7" s="591"/>
      <c r="DL7" s="591"/>
      <c r="DM7" s="591"/>
      <c r="DN7" s="591"/>
      <c r="DO7" s="591"/>
      <c r="DP7" s="592"/>
      <c r="DQ7" s="596">
        <v>685978</v>
      </c>
      <c r="DR7" s="591"/>
      <c r="DS7" s="591"/>
      <c r="DT7" s="591"/>
      <c r="DU7" s="591"/>
      <c r="DV7" s="591"/>
      <c r="DW7" s="591"/>
      <c r="DX7" s="591"/>
      <c r="DY7" s="591"/>
      <c r="DZ7" s="591"/>
      <c r="EA7" s="591"/>
      <c r="EB7" s="591"/>
      <c r="EC7" s="626"/>
    </row>
    <row r="8" spans="2:143" ht="11.25" customHeight="1" x14ac:dyDescent="0.15">
      <c r="B8" s="587" t="s">
        <v>221</v>
      </c>
      <c r="C8" s="588"/>
      <c r="D8" s="588"/>
      <c r="E8" s="588"/>
      <c r="F8" s="588"/>
      <c r="G8" s="588"/>
      <c r="H8" s="588"/>
      <c r="I8" s="588"/>
      <c r="J8" s="588"/>
      <c r="K8" s="588"/>
      <c r="L8" s="588"/>
      <c r="M8" s="588"/>
      <c r="N8" s="588"/>
      <c r="O8" s="588"/>
      <c r="P8" s="588"/>
      <c r="Q8" s="589"/>
      <c r="R8" s="590">
        <v>6663</v>
      </c>
      <c r="S8" s="591"/>
      <c r="T8" s="591"/>
      <c r="U8" s="591"/>
      <c r="V8" s="591"/>
      <c r="W8" s="591"/>
      <c r="X8" s="591"/>
      <c r="Y8" s="592"/>
      <c r="Z8" s="643">
        <v>0.2</v>
      </c>
      <c r="AA8" s="643"/>
      <c r="AB8" s="643"/>
      <c r="AC8" s="643"/>
      <c r="AD8" s="644">
        <v>6663</v>
      </c>
      <c r="AE8" s="644"/>
      <c r="AF8" s="644"/>
      <c r="AG8" s="644"/>
      <c r="AH8" s="644"/>
      <c r="AI8" s="644"/>
      <c r="AJ8" s="644"/>
      <c r="AK8" s="644"/>
      <c r="AL8" s="613">
        <v>0.2</v>
      </c>
      <c r="AM8" s="645"/>
      <c r="AN8" s="645"/>
      <c r="AO8" s="646"/>
      <c r="AP8" s="587" t="s">
        <v>222</v>
      </c>
      <c r="AQ8" s="588"/>
      <c r="AR8" s="588"/>
      <c r="AS8" s="588"/>
      <c r="AT8" s="588"/>
      <c r="AU8" s="588"/>
      <c r="AV8" s="588"/>
      <c r="AW8" s="588"/>
      <c r="AX8" s="588"/>
      <c r="AY8" s="588"/>
      <c r="AZ8" s="588"/>
      <c r="BA8" s="588"/>
      <c r="BB8" s="588"/>
      <c r="BC8" s="588"/>
      <c r="BD8" s="588"/>
      <c r="BE8" s="588"/>
      <c r="BF8" s="589"/>
      <c r="BG8" s="590">
        <v>20292</v>
      </c>
      <c r="BH8" s="591"/>
      <c r="BI8" s="591"/>
      <c r="BJ8" s="591"/>
      <c r="BK8" s="591"/>
      <c r="BL8" s="591"/>
      <c r="BM8" s="591"/>
      <c r="BN8" s="592"/>
      <c r="BO8" s="643">
        <v>1.3</v>
      </c>
      <c r="BP8" s="643"/>
      <c r="BQ8" s="643"/>
      <c r="BR8" s="643"/>
      <c r="BS8" s="596" t="s">
        <v>111</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1214487</v>
      </c>
      <c r="CS8" s="591"/>
      <c r="CT8" s="591"/>
      <c r="CU8" s="591"/>
      <c r="CV8" s="591"/>
      <c r="CW8" s="591"/>
      <c r="CX8" s="591"/>
      <c r="CY8" s="592"/>
      <c r="CZ8" s="643">
        <v>29.7</v>
      </c>
      <c r="DA8" s="643"/>
      <c r="DB8" s="643"/>
      <c r="DC8" s="643"/>
      <c r="DD8" s="596">
        <v>431</v>
      </c>
      <c r="DE8" s="591"/>
      <c r="DF8" s="591"/>
      <c r="DG8" s="591"/>
      <c r="DH8" s="591"/>
      <c r="DI8" s="591"/>
      <c r="DJ8" s="591"/>
      <c r="DK8" s="591"/>
      <c r="DL8" s="591"/>
      <c r="DM8" s="591"/>
      <c r="DN8" s="591"/>
      <c r="DO8" s="591"/>
      <c r="DP8" s="592"/>
      <c r="DQ8" s="596">
        <v>685143</v>
      </c>
      <c r="DR8" s="591"/>
      <c r="DS8" s="591"/>
      <c r="DT8" s="591"/>
      <c r="DU8" s="591"/>
      <c r="DV8" s="591"/>
      <c r="DW8" s="591"/>
      <c r="DX8" s="591"/>
      <c r="DY8" s="591"/>
      <c r="DZ8" s="591"/>
      <c r="EA8" s="591"/>
      <c r="EB8" s="591"/>
      <c r="EC8" s="626"/>
    </row>
    <row r="9" spans="2:143" ht="11.25" customHeight="1" x14ac:dyDescent="0.15">
      <c r="B9" s="587" t="s">
        <v>224</v>
      </c>
      <c r="C9" s="588"/>
      <c r="D9" s="588"/>
      <c r="E9" s="588"/>
      <c r="F9" s="588"/>
      <c r="G9" s="588"/>
      <c r="H9" s="588"/>
      <c r="I9" s="588"/>
      <c r="J9" s="588"/>
      <c r="K9" s="588"/>
      <c r="L9" s="588"/>
      <c r="M9" s="588"/>
      <c r="N9" s="588"/>
      <c r="O9" s="588"/>
      <c r="P9" s="588"/>
      <c r="Q9" s="589"/>
      <c r="R9" s="590">
        <v>4114</v>
      </c>
      <c r="S9" s="591"/>
      <c r="T9" s="591"/>
      <c r="U9" s="591"/>
      <c r="V9" s="591"/>
      <c r="W9" s="591"/>
      <c r="X9" s="591"/>
      <c r="Y9" s="592"/>
      <c r="Z9" s="643">
        <v>0.1</v>
      </c>
      <c r="AA9" s="643"/>
      <c r="AB9" s="643"/>
      <c r="AC9" s="643"/>
      <c r="AD9" s="644">
        <v>4114</v>
      </c>
      <c r="AE9" s="644"/>
      <c r="AF9" s="644"/>
      <c r="AG9" s="644"/>
      <c r="AH9" s="644"/>
      <c r="AI9" s="644"/>
      <c r="AJ9" s="644"/>
      <c r="AK9" s="644"/>
      <c r="AL9" s="613">
        <v>0.2</v>
      </c>
      <c r="AM9" s="645"/>
      <c r="AN9" s="645"/>
      <c r="AO9" s="646"/>
      <c r="AP9" s="587" t="s">
        <v>225</v>
      </c>
      <c r="AQ9" s="588"/>
      <c r="AR9" s="588"/>
      <c r="AS9" s="588"/>
      <c r="AT9" s="588"/>
      <c r="AU9" s="588"/>
      <c r="AV9" s="588"/>
      <c r="AW9" s="588"/>
      <c r="AX9" s="588"/>
      <c r="AY9" s="588"/>
      <c r="AZ9" s="588"/>
      <c r="BA9" s="588"/>
      <c r="BB9" s="588"/>
      <c r="BC9" s="588"/>
      <c r="BD9" s="588"/>
      <c r="BE9" s="588"/>
      <c r="BF9" s="589"/>
      <c r="BG9" s="590">
        <v>585173</v>
      </c>
      <c r="BH9" s="591"/>
      <c r="BI9" s="591"/>
      <c r="BJ9" s="591"/>
      <c r="BK9" s="591"/>
      <c r="BL9" s="591"/>
      <c r="BM9" s="591"/>
      <c r="BN9" s="592"/>
      <c r="BO9" s="643">
        <v>37.4</v>
      </c>
      <c r="BP9" s="643"/>
      <c r="BQ9" s="643"/>
      <c r="BR9" s="643"/>
      <c r="BS9" s="596" t="s">
        <v>111</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292131</v>
      </c>
      <c r="CS9" s="591"/>
      <c r="CT9" s="591"/>
      <c r="CU9" s="591"/>
      <c r="CV9" s="591"/>
      <c r="CW9" s="591"/>
      <c r="CX9" s="591"/>
      <c r="CY9" s="592"/>
      <c r="CZ9" s="643">
        <v>7.1</v>
      </c>
      <c r="DA9" s="643"/>
      <c r="DB9" s="643"/>
      <c r="DC9" s="643"/>
      <c r="DD9" s="596">
        <v>9947</v>
      </c>
      <c r="DE9" s="591"/>
      <c r="DF9" s="591"/>
      <c r="DG9" s="591"/>
      <c r="DH9" s="591"/>
      <c r="DI9" s="591"/>
      <c r="DJ9" s="591"/>
      <c r="DK9" s="591"/>
      <c r="DL9" s="591"/>
      <c r="DM9" s="591"/>
      <c r="DN9" s="591"/>
      <c r="DO9" s="591"/>
      <c r="DP9" s="592"/>
      <c r="DQ9" s="596">
        <v>269257</v>
      </c>
      <c r="DR9" s="591"/>
      <c r="DS9" s="591"/>
      <c r="DT9" s="591"/>
      <c r="DU9" s="591"/>
      <c r="DV9" s="591"/>
      <c r="DW9" s="591"/>
      <c r="DX9" s="591"/>
      <c r="DY9" s="591"/>
      <c r="DZ9" s="591"/>
      <c r="EA9" s="591"/>
      <c r="EB9" s="591"/>
      <c r="EC9" s="626"/>
    </row>
    <row r="10" spans="2:143" ht="11.25" customHeight="1" x14ac:dyDescent="0.15">
      <c r="B10" s="587" t="s">
        <v>227</v>
      </c>
      <c r="C10" s="588"/>
      <c r="D10" s="588"/>
      <c r="E10" s="588"/>
      <c r="F10" s="588"/>
      <c r="G10" s="588"/>
      <c r="H10" s="588"/>
      <c r="I10" s="588"/>
      <c r="J10" s="588"/>
      <c r="K10" s="588"/>
      <c r="L10" s="588"/>
      <c r="M10" s="588"/>
      <c r="N10" s="588"/>
      <c r="O10" s="588"/>
      <c r="P10" s="588"/>
      <c r="Q10" s="589"/>
      <c r="R10" s="590">
        <v>179423</v>
      </c>
      <c r="S10" s="591"/>
      <c r="T10" s="591"/>
      <c r="U10" s="591"/>
      <c r="V10" s="591"/>
      <c r="W10" s="591"/>
      <c r="X10" s="591"/>
      <c r="Y10" s="592"/>
      <c r="Z10" s="643">
        <v>4.0999999999999996</v>
      </c>
      <c r="AA10" s="643"/>
      <c r="AB10" s="643"/>
      <c r="AC10" s="643"/>
      <c r="AD10" s="644">
        <v>179423</v>
      </c>
      <c r="AE10" s="644"/>
      <c r="AF10" s="644"/>
      <c r="AG10" s="644"/>
      <c r="AH10" s="644"/>
      <c r="AI10" s="644"/>
      <c r="AJ10" s="644"/>
      <c r="AK10" s="644"/>
      <c r="AL10" s="613">
        <v>6.6</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28425</v>
      </c>
      <c r="BH10" s="591"/>
      <c r="BI10" s="591"/>
      <c r="BJ10" s="591"/>
      <c r="BK10" s="591"/>
      <c r="BL10" s="591"/>
      <c r="BM10" s="591"/>
      <c r="BN10" s="592"/>
      <c r="BO10" s="643">
        <v>1.8</v>
      </c>
      <c r="BP10" s="643"/>
      <c r="BQ10" s="643"/>
      <c r="BR10" s="643"/>
      <c r="BS10" s="596" t="s">
        <v>111</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7242</v>
      </c>
      <c r="CS10" s="591"/>
      <c r="CT10" s="591"/>
      <c r="CU10" s="591"/>
      <c r="CV10" s="591"/>
      <c r="CW10" s="591"/>
      <c r="CX10" s="591"/>
      <c r="CY10" s="592"/>
      <c r="CZ10" s="643">
        <v>0.2</v>
      </c>
      <c r="DA10" s="643"/>
      <c r="DB10" s="643"/>
      <c r="DC10" s="643"/>
      <c r="DD10" s="596" t="s">
        <v>111</v>
      </c>
      <c r="DE10" s="591"/>
      <c r="DF10" s="591"/>
      <c r="DG10" s="591"/>
      <c r="DH10" s="591"/>
      <c r="DI10" s="591"/>
      <c r="DJ10" s="591"/>
      <c r="DK10" s="591"/>
      <c r="DL10" s="591"/>
      <c r="DM10" s="591"/>
      <c r="DN10" s="591"/>
      <c r="DO10" s="591"/>
      <c r="DP10" s="592"/>
      <c r="DQ10" s="596">
        <v>2242</v>
      </c>
      <c r="DR10" s="591"/>
      <c r="DS10" s="591"/>
      <c r="DT10" s="591"/>
      <c r="DU10" s="591"/>
      <c r="DV10" s="591"/>
      <c r="DW10" s="591"/>
      <c r="DX10" s="591"/>
      <c r="DY10" s="591"/>
      <c r="DZ10" s="591"/>
      <c r="EA10" s="591"/>
      <c r="EB10" s="591"/>
      <c r="EC10" s="626"/>
    </row>
    <row r="11" spans="2:143" ht="11.25" customHeight="1" x14ac:dyDescent="0.15">
      <c r="B11" s="587" t="s">
        <v>230</v>
      </c>
      <c r="C11" s="588"/>
      <c r="D11" s="588"/>
      <c r="E11" s="588"/>
      <c r="F11" s="588"/>
      <c r="G11" s="588"/>
      <c r="H11" s="588"/>
      <c r="I11" s="588"/>
      <c r="J11" s="588"/>
      <c r="K11" s="588"/>
      <c r="L11" s="588"/>
      <c r="M11" s="588"/>
      <c r="N11" s="588"/>
      <c r="O11" s="588"/>
      <c r="P11" s="588"/>
      <c r="Q11" s="589"/>
      <c r="R11" s="590">
        <v>53390</v>
      </c>
      <c r="S11" s="591"/>
      <c r="T11" s="591"/>
      <c r="U11" s="591"/>
      <c r="V11" s="591"/>
      <c r="W11" s="591"/>
      <c r="X11" s="591"/>
      <c r="Y11" s="592"/>
      <c r="Z11" s="643">
        <v>1.2</v>
      </c>
      <c r="AA11" s="643"/>
      <c r="AB11" s="643"/>
      <c r="AC11" s="643"/>
      <c r="AD11" s="644">
        <v>53390</v>
      </c>
      <c r="AE11" s="644"/>
      <c r="AF11" s="644"/>
      <c r="AG11" s="644"/>
      <c r="AH11" s="644"/>
      <c r="AI11" s="644"/>
      <c r="AJ11" s="644"/>
      <c r="AK11" s="644"/>
      <c r="AL11" s="613">
        <v>2</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57213</v>
      </c>
      <c r="BH11" s="591"/>
      <c r="BI11" s="591"/>
      <c r="BJ11" s="591"/>
      <c r="BK11" s="591"/>
      <c r="BL11" s="591"/>
      <c r="BM11" s="591"/>
      <c r="BN11" s="592"/>
      <c r="BO11" s="643">
        <v>3.7</v>
      </c>
      <c r="BP11" s="643"/>
      <c r="BQ11" s="643"/>
      <c r="BR11" s="643"/>
      <c r="BS11" s="596" t="s">
        <v>111</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166260</v>
      </c>
      <c r="CS11" s="591"/>
      <c r="CT11" s="591"/>
      <c r="CU11" s="591"/>
      <c r="CV11" s="591"/>
      <c r="CW11" s="591"/>
      <c r="CX11" s="591"/>
      <c r="CY11" s="592"/>
      <c r="CZ11" s="643">
        <v>4.0999999999999996</v>
      </c>
      <c r="DA11" s="643"/>
      <c r="DB11" s="643"/>
      <c r="DC11" s="643"/>
      <c r="DD11" s="596">
        <v>4353</v>
      </c>
      <c r="DE11" s="591"/>
      <c r="DF11" s="591"/>
      <c r="DG11" s="591"/>
      <c r="DH11" s="591"/>
      <c r="DI11" s="591"/>
      <c r="DJ11" s="591"/>
      <c r="DK11" s="591"/>
      <c r="DL11" s="591"/>
      <c r="DM11" s="591"/>
      <c r="DN11" s="591"/>
      <c r="DO11" s="591"/>
      <c r="DP11" s="592"/>
      <c r="DQ11" s="596">
        <v>139697</v>
      </c>
      <c r="DR11" s="591"/>
      <c r="DS11" s="591"/>
      <c r="DT11" s="591"/>
      <c r="DU11" s="591"/>
      <c r="DV11" s="591"/>
      <c r="DW11" s="591"/>
      <c r="DX11" s="591"/>
      <c r="DY11" s="591"/>
      <c r="DZ11" s="591"/>
      <c r="EA11" s="591"/>
      <c r="EB11" s="591"/>
      <c r="EC11" s="626"/>
    </row>
    <row r="12" spans="2:143" ht="11.25" customHeight="1" x14ac:dyDescent="0.15">
      <c r="B12" s="587" t="s">
        <v>233</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790516</v>
      </c>
      <c r="BH12" s="591"/>
      <c r="BI12" s="591"/>
      <c r="BJ12" s="591"/>
      <c r="BK12" s="591"/>
      <c r="BL12" s="591"/>
      <c r="BM12" s="591"/>
      <c r="BN12" s="592"/>
      <c r="BO12" s="643">
        <v>50.6</v>
      </c>
      <c r="BP12" s="643"/>
      <c r="BQ12" s="643"/>
      <c r="BR12" s="643"/>
      <c r="BS12" s="596" t="s">
        <v>111</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84482</v>
      </c>
      <c r="CS12" s="591"/>
      <c r="CT12" s="591"/>
      <c r="CU12" s="591"/>
      <c r="CV12" s="591"/>
      <c r="CW12" s="591"/>
      <c r="CX12" s="591"/>
      <c r="CY12" s="592"/>
      <c r="CZ12" s="643">
        <v>2.1</v>
      </c>
      <c r="DA12" s="643"/>
      <c r="DB12" s="643"/>
      <c r="DC12" s="643"/>
      <c r="DD12" s="596">
        <v>10546</v>
      </c>
      <c r="DE12" s="591"/>
      <c r="DF12" s="591"/>
      <c r="DG12" s="591"/>
      <c r="DH12" s="591"/>
      <c r="DI12" s="591"/>
      <c r="DJ12" s="591"/>
      <c r="DK12" s="591"/>
      <c r="DL12" s="591"/>
      <c r="DM12" s="591"/>
      <c r="DN12" s="591"/>
      <c r="DO12" s="591"/>
      <c r="DP12" s="592"/>
      <c r="DQ12" s="596">
        <v>74452</v>
      </c>
      <c r="DR12" s="591"/>
      <c r="DS12" s="591"/>
      <c r="DT12" s="591"/>
      <c r="DU12" s="591"/>
      <c r="DV12" s="591"/>
      <c r="DW12" s="591"/>
      <c r="DX12" s="591"/>
      <c r="DY12" s="591"/>
      <c r="DZ12" s="591"/>
      <c r="EA12" s="591"/>
      <c r="EB12" s="591"/>
      <c r="EC12" s="626"/>
    </row>
    <row r="13" spans="2:143" ht="11.25" customHeight="1" x14ac:dyDescent="0.15">
      <c r="B13" s="587" t="s">
        <v>236</v>
      </c>
      <c r="C13" s="588"/>
      <c r="D13" s="588"/>
      <c r="E13" s="588"/>
      <c r="F13" s="588"/>
      <c r="G13" s="588"/>
      <c r="H13" s="588"/>
      <c r="I13" s="588"/>
      <c r="J13" s="588"/>
      <c r="K13" s="588"/>
      <c r="L13" s="588"/>
      <c r="M13" s="588"/>
      <c r="N13" s="588"/>
      <c r="O13" s="588"/>
      <c r="P13" s="588"/>
      <c r="Q13" s="589"/>
      <c r="R13" s="590">
        <v>11514</v>
      </c>
      <c r="S13" s="591"/>
      <c r="T13" s="591"/>
      <c r="U13" s="591"/>
      <c r="V13" s="591"/>
      <c r="W13" s="591"/>
      <c r="X13" s="591"/>
      <c r="Y13" s="592"/>
      <c r="Z13" s="643">
        <v>0.3</v>
      </c>
      <c r="AA13" s="643"/>
      <c r="AB13" s="643"/>
      <c r="AC13" s="643"/>
      <c r="AD13" s="644">
        <v>11514</v>
      </c>
      <c r="AE13" s="644"/>
      <c r="AF13" s="644"/>
      <c r="AG13" s="644"/>
      <c r="AH13" s="644"/>
      <c r="AI13" s="644"/>
      <c r="AJ13" s="644"/>
      <c r="AK13" s="644"/>
      <c r="AL13" s="613">
        <v>0.4</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789545</v>
      </c>
      <c r="BH13" s="591"/>
      <c r="BI13" s="591"/>
      <c r="BJ13" s="591"/>
      <c r="BK13" s="591"/>
      <c r="BL13" s="591"/>
      <c r="BM13" s="591"/>
      <c r="BN13" s="592"/>
      <c r="BO13" s="643">
        <v>50.5</v>
      </c>
      <c r="BP13" s="643"/>
      <c r="BQ13" s="643"/>
      <c r="BR13" s="643"/>
      <c r="BS13" s="596" t="s">
        <v>111</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460509</v>
      </c>
      <c r="CS13" s="591"/>
      <c r="CT13" s="591"/>
      <c r="CU13" s="591"/>
      <c r="CV13" s="591"/>
      <c r="CW13" s="591"/>
      <c r="CX13" s="591"/>
      <c r="CY13" s="592"/>
      <c r="CZ13" s="643">
        <v>11.2</v>
      </c>
      <c r="DA13" s="643"/>
      <c r="DB13" s="643"/>
      <c r="DC13" s="643"/>
      <c r="DD13" s="596">
        <v>154059</v>
      </c>
      <c r="DE13" s="591"/>
      <c r="DF13" s="591"/>
      <c r="DG13" s="591"/>
      <c r="DH13" s="591"/>
      <c r="DI13" s="591"/>
      <c r="DJ13" s="591"/>
      <c r="DK13" s="591"/>
      <c r="DL13" s="591"/>
      <c r="DM13" s="591"/>
      <c r="DN13" s="591"/>
      <c r="DO13" s="591"/>
      <c r="DP13" s="592"/>
      <c r="DQ13" s="596">
        <v>315330</v>
      </c>
      <c r="DR13" s="591"/>
      <c r="DS13" s="591"/>
      <c r="DT13" s="591"/>
      <c r="DU13" s="591"/>
      <c r="DV13" s="591"/>
      <c r="DW13" s="591"/>
      <c r="DX13" s="591"/>
      <c r="DY13" s="591"/>
      <c r="DZ13" s="591"/>
      <c r="EA13" s="591"/>
      <c r="EB13" s="591"/>
      <c r="EC13" s="626"/>
    </row>
    <row r="14" spans="2:143" ht="11.25" customHeight="1" x14ac:dyDescent="0.15">
      <c r="B14" s="587" t="s">
        <v>239</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24169</v>
      </c>
      <c r="BH14" s="591"/>
      <c r="BI14" s="591"/>
      <c r="BJ14" s="591"/>
      <c r="BK14" s="591"/>
      <c r="BL14" s="591"/>
      <c r="BM14" s="591"/>
      <c r="BN14" s="592"/>
      <c r="BO14" s="643">
        <v>1.5</v>
      </c>
      <c r="BP14" s="643"/>
      <c r="BQ14" s="643"/>
      <c r="BR14" s="643"/>
      <c r="BS14" s="596" t="s">
        <v>111</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200147</v>
      </c>
      <c r="CS14" s="591"/>
      <c r="CT14" s="591"/>
      <c r="CU14" s="591"/>
      <c r="CV14" s="591"/>
      <c r="CW14" s="591"/>
      <c r="CX14" s="591"/>
      <c r="CY14" s="592"/>
      <c r="CZ14" s="643">
        <v>4.9000000000000004</v>
      </c>
      <c r="DA14" s="643"/>
      <c r="DB14" s="643"/>
      <c r="DC14" s="643"/>
      <c r="DD14" s="596">
        <v>3052</v>
      </c>
      <c r="DE14" s="591"/>
      <c r="DF14" s="591"/>
      <c r="DG14" s="591"/>
      <c r="DH14" s="591"/>
      <c r="DI14" s="591"/>
      <c r="DJ14" s="591"/>
      <c r="DK14" s="591"/>
      <c r="DL14" s="591"/>
      <c r="DM14" s="591"/>
      <c r="DN14" s="591"/>
      <c r="DO14" s="591"/>
      <c r="DP14" s="592"/>
      <c r="DQ14" s="596">
        <v>197088</v>
      </c>
      <c r="DR14" s="591"/>
      <c r="DS14" s="591"/>
      <c r="DT14" s="591"/>
      <c r="DU14" s="591"/>
      <c r="DV14" s="591"/>
      <c r="DW14" s="591"/>
      <c r="DX14" s="591"/>
      <c r="DY14" s="591"/>
      <c r="DZ14" s="591"/>
      <c r="EA14" s="591"/>
      <c r="EB14" s="591"/>
      <c r="EC14" s="626"/>
    </row>
    <row r="15" spans="2:143" ht="11.25" customHeight="1" x14ac:dyDescent="0.15">
      <c r="B15" s="587" t="s">
        <v>242</v>
      </c>
      <c r="C15" s="588"/>
      <c r="D15" s="588"/>
      <c r="E15" s="588"/>
      <c r="F15" s="588"/>
      <c r="G15" s="588"/>
      <c r="H15" s="588"/>
      <c r="I15" s="588"/>
      <c r="J15" s="588"/>
      <c r="K15" s="588"/>
      <c r="L15" s="588"/>
      <c r="M15" s="588"/>
      <c r="N15" s="588"/>
      <c r="O15" s="588"/>
      <c r="P15" s="588"/>
      <c r="Q15" s="589"/>
      <c r="R15" s="590">
        <v>6548</v>
      </c>
      <c r="S15" s="591"/>
      <c r="T15" s="591"/>
      <c r="U15" s="591"/>
      <c r="V15" s="591"/>
      <c r="W15" s="591"/>
      <c r="X15" s="591"/>
      <c r="Y15" s="592"/>
      <c r="Z15" s="643">
        <v>0.2</v>
      </c>
      <c r="AA15" s="643"/>
      <c r="AB15" s="643"/>
      <c r="AC15" s="643"/>
      <c r="AD15" s="644">
        <v>6548</v>
      </c>
      <c r="AE15" s="644"/>
      <c r="AF15" s="644"/>
      <c r="AG15" s="644"/>
      <c r="AH15" s="644"/>
      <c r="AI15" s="644"/>
      <c r="AJ15" s="644"/>
      <c r="AK15" s="644"/>
      <c r="AL15" s="613">
        <v>0.2</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57622</v>
      </c>
      <c r="BH15" s="591"/>
      <c r="BI15" s="591"/>
      <c r="BJ15" s="591"/>
      <c r="BK15" s="591"/>
      <c r="BL15" s="591"/>
      <c r="BM15" s="591"/>
      <c r="BN15" s="592"/>
      <c r="BO15" s="643">
        <v>3.7</v>
      </c>
      <c r="BP15" s="643"/>
      <c r="BQ15" s="643"/>
      <c r="BR15" s="643"/>
      <c r="BS15" s="596" t="s">
        <v>111</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468988</v>
      </c>
      <c r="CS15" s="591"/>
      <c r="CT15" s="591"/>
      <c r="CU15" s="591"/>
      <c r="CV15" s="591"/>
      <c r="CW15" s="591"/>
      <c r="CX15" s="591"/>
      <c r="CY15" s="592"/>
      <c r="CZ15" s="643">
        <v>11.5</v>
      </c>
      <c r="DA15" s="643"/>
      <c r="DB15" s="643"/>
      <c r="DC15" s="643"/>
      <c r="DD15" s="596">
        <v>39054</v>
      </c>
      <c r="DE15" s="591"/>
      <c r="DF15" s="591"/>
      <c r="DG15" s="591"/>
      <c r="DH15" s="591"/>
      <c r="DI15" s="591"/>
      <c r="DJ15" s="591"/>
      <c r="DK15" s="591"/>
      <c r="DL15" s="591"/>
      <c r="DM15" s="591"/>
      <c r="DN15" s="591"/>
      <c r="DO15" s="591"/>
      <c r="DP15" s="592"/>
      <c r="DQ15" s="596">
        <v>418193</v>
      </c>
      <c r="DR15" s="591"/>
      <c r="DS15" s="591"/>
      <c r="DT15" s="591"/>
      <c r="DU15" s="591"/>
      <c r="DV15" s="591"/>
      <c r="DW15" s="591"/>
      <c r="DX15" s="591"/>
      <c r="DY15" s="591"/>
      <c r="DZ15" s="591"/>
      <c r="EA15" s="591"/>
      <c r="EB15" s="591"/>
      <c r="EC15" s="626"/>
    </row>
    <row r="16" spans="2:143" ht="11.25" customHeight="1" x14ac:dyDescent="0.15">
      <c r="B16" s="587" t="s">
        <v>245</v>
      </c>
      <c r="C16" s="588"/>
      <c r="D16" s="588"/>
      <c r="E16" s="588"/>
      <c r="F16" s="588"/>
      <c r="G16" s="588"/>
      <c r="H16" s="588"/>
      <c r="I16" s="588"/>
      <c r="J16" s="588"/>
      <c r="K16" s="588"/>
      <c r="L16" s="588"/>
      <c r="M16" s="588"/>
      <c r="N16" s="588"/>
      <c r="O16" s="588"/>
      <c r="P16" s="588"/>
      <c r="Q16" s="589"/>
      <c r="R16" s="590">
        <v>908761</v>
      </c>
      <c r="S16" s="591"/>
      <c r="T16" s="591"/>
      <c r="U16" s="591"/>
      <c r="V16" s="591"/>
      <c r="W16" s="591"/>
      <c r="X16" s="591"/>
      <c r="Y16" s="592"/>
      <c r="Z16" s="643">
        <v>20.9</v>
      </c>
      <c r="AA16" s="643"/>
      <c r="AB16" s="643"/>
      <c r="AC16" s="643"/>
      <c r="AD16" s="644">
        <v>812917</v>
      </c>
      <c r="AE16" s="644"/>
      <c r="AF16" s="644"/>
      <c r="AG16" s="644"/>
      <c r="AH16" s="644"/>
      <c r="AI16" s="644"/>
      <c r="AJ16" s="644"/>
      <c r="AK16" s="644"/>
      <c r="AL16" s="613">
        <v>29.9</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t="s">
        <v>111</v>
      </c>
      <c r="CS16" s="591"/>
      <c r="CT16" s="591"/>
      <c r="CU16" s="591"/>
      <c r="CV16" s="591"/>
      <c r="CW16" s="591"/>
      <c r="CX16" s="591"/>
      <c r="CY16" s="592"/>
      <c r="CZ16" s="643" t="s">
        <v>111</v>
      </c>
      <c r="DA16" s="643"/>
      <c r="DB16" s="643"/>
      <c r="DC16" s="643"/>
      <c r="DD16" s="596" t="s">
        <v>111</v>
      </c>
      <c r="DE16" s="591"/>
      <c r="DF16" s="591"/>
      <c r="DG16" s="591"/>
      <c r="DH16" s="591"/>
      <c r="DI16" s="591"/>
      <c r="DJ16" s="591"/>
      <c r="DK16" s="591"/>
      <c r="DL16" s="591"/>
      <c r="DM16" s="591"/>
      <c r="DN16" s="591"/>
      <c r="DO16" s="591"/>
      <c r="DP16" s="592"/>
      <c r="DQ16" s="596" t="s">
        <v>111</v>
      </c>
      <c r="DR16" s="591"/>
      <c r="DS16" s="591"/>
      <c r="DT16" s="591"/>
      <c r="DU16" s="591"/>
      <c r="DV16" s="591"/>
      <c r="DW16" s="591"/>
      <c r="DX16" s="591"/>
      <c r="DY16" s="591"/>
      <c r="DZ16" s="591"/>
      <c r="EA16" s="591"/>
      <c r="EB16" s="591"/>
      <c r="EC16" s="626"/>
    </row>
    <row r="17" spans="2:133" ht="11.25" customHeight="1" x14ac:dyDescent="0.15">
      <c r="B17" s="587" t="s">
        <v>248</v>
      </c>
      <c r="C17" s="588"/>
      <c r="D17" s="588"/>
      <c r="E17" s="588"/>
      <c r="F17" s="588"/>
      <c r="G17" s="588"/>
      <c r="H17" s="588"/>
      <c r="I17" s="588"/>
      <c r="J17" s="588"/>
      <c r="K17" s="588"/>
      <c r="L17" s="588"/>
      <c r="M17" s="588"/>
      <c r="N17" s="588"/>
      <c r="O17" s="588"/>
      <c r="P17" s="588"/>
      <c r="Q17" s="589"/>
      <c r="R17" s="590">
        <v>812917</v>
      </c>
      <c r="S17" s="591"/>
      <c r="T17" s="591"/>
      <c r="U17" s="591"/>
      <c r="V17" s="591"/>
      <c r="W17" s="591"/>
      <c r="X17" s="591"/>
      <c r="Y17" s="592"/>
      <c r="Z17" s="643">
        <v>18.7</v>
      </c>
      <c r="AA17" s="643"/>
      <c r="AB17" s="643"/>
      <c r="AC17" s="643"/>
      <c r="AD17" s="644">
        <v>812917</v>
      </c>
      <c r="AE17" s="644"/>
      <c r="AF17" s="644"/>
      <c r="AG17" s="644"/>
      <c r="AH17" s="644"/>
      <c r="AI17" s="644"/>
      <c r="AJ17" s="644"/>
      <c r="AK17" s="644"/>
      <c r="AL17" s="613">
        <v>29.9</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348665</v>
      </c>
      <c r="CS17" s="591"/>
      <c r="CT17" s="591"/>
      <c r="CU17" s="591"/>
      <c r="CV17" s="591"/>
      <c r="CW17" s="591"/>
      <c r="CX17" s="591"/>
      <c r="CY17" s="592"/>
      <c r="CZ17" s="643">
        <v>8.5</v>
      </c>
      <c r="DA17" s="643"/>
      <c r="DB17" s="643"/>
      <c r="DC17" s="643"/>
      <c r="DD17" s="596" t="s">
        <v>111</v>
      </c>
      <c r="DE17" s="591"/>
      <c r="DF17" s="591"/>
      <c r="DG17" s="591"/>
      <c r="DH17" s="591"/>
      <c r="DI17" s="591"/>
      <c r="DJ17" s="591"/>
      <c r="DK17" s="591"/>
      <c r="DL17" s="591"/>
      <c r="DM17" s="591"/>
      <c r="DN17" s="591"/>
      <c r="DO17" s="591"/>
      <c r="DP17" s="592"/>
      <c r="DQ17" s="596">
        <v>344704</v>
      </c>
      <c r="DR17" s="591"/>
      <c r="DS17" s="591"/>
      <c r="DT17" s="591"/>
      <c r="DU17" s="591"/>
      <c r="DV17" s="591"/>
      <c r="DW17" s="591"/>
      <c r="DX17" s="591"/>
      <c r="DY17" s="591"/>
      <c r="DZ17" s="591"/>
      <c r="EA17" s="591"/>
      <c r="EB17" s="591"/>
      <c r="EC17" s="626"/>
    </row>
    <row r="18" spans="2:133" ht="11.25" customHeight="1" x14ac:dyDescent="0.15">
      <c r="B18" s="587" t="s">
        <v>251</v>
      </c>
      <c r="C18" s="588"/>
      <c r="D18" s="588"/>
      <c r="E18" s="588"/>
      <c r="F18" s="588"/>
      <c r="G18" s="588"/>
      <c r="H18" s="588"/>
      <c r="I18" s="588"/>
      <c r="J18" s="588"/>
      <c r="K18" s="588"/>
      <c r="L18" s="588"/>
      <c r="M18" s="588"/>
      <c r="N18" s="588"/>
      <c r="O18" s="588"/>
      <c r="P18" s="588"/>
      <c r="Q18" s="589"/>
      <c r="R18" s="590">
        <v>95830</v>
      </c>
      <c r="S18" s="591"/>
      <c r="T18" s="591"/>
      <c r="U18" s="591"/>
      <c r="V18" s="591"/>
      <c r="W18" s="591"/>
      <c r="X18" s="591"/>
      <c r="Y18" s="592"/>
      <c r="Z18" s="643">
        <v>2.2000000000000002</v>
      </c>
      <c r="AA18" s="643"/>
      <c r="AB18" s="643"/>
      <c r="AC18" s="643"/>
      <c r="AD18" s="644" t="s">
        <v>111</v>
      </c>
      <c r="AE18" s="644"/>
      <c r="AF18" s="644"/>
      <c r="AG18" s="644"/>
      <c r="AH18" s="644"/>
      <c r="AI18" s="644"/>
      <c r="AJ18" s="644"/>
      <c r="AK18" s="644"/>
      <c r="AL18" s="613" t="s">
        <v>111</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x14ac:dyDescent="0.15">
      <c r="B19" s="587" t="s">
        <v>254</v>
      </c>
      <c r="C19" s="588"/>
      <c r="D19" s="588"/>
      <c r="E19" s="588"/>
      <c r="F19" s="588"/>
      <c r="G19" s="588"/>
      <c r="H19" s="588"/>
      <c r="I19" s="588"/>
      <c r="J19" s="588"/>
      <c r="K19" s="588"/>
      <c r="L19" s="588"/>
      <c r="M19" s="588"/>
      <c r="N19" s="588"/>
      <c r="O19" s="588"/>
      <c r="P19" s="588"/>
      <c r="Q19" s="589"/>
      <c r="R19" s="590">
        <v>14</v>
      </c>
      <c r="S19" s="591"/>
      <c r="T19" s="591"/>
      <c r="U19" s="591"/>
      <c r="V19" s="591"/>
      <c r="W19" s="591"/>
      <c r="X19" s="591"/>
      <c r="Y19" s="592"/>
      <c r="Z19" s="643">
        <v>0</v>
      </c>
      <c r="AA19" s="643"/>
      <c r="AB19" s="643"/>
      <c r="AC19" s="643"/>
      <c r="AD19" s="644" t="s">
        <v>111</v>
      </c>
      <c r="AE19" s="644"/>
      <c r="AF19" s="644"/>
      <c r="AG19" s="644"/>
      <c r="AH19" s="644"/>
      <c r="AI19" s="644"/>
      <c r="AJ19" s="644"/>
      <c r="AK19" s="644"/>
      <c r="AL19" s="613" t="s">
        <v>111</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t="s">
        <v>111</v>
      </c>
      <c r="BH19" s="591"/>
      <c r="BI19" s="591"/>
      <c r="BJ19" s="591"/>
      <c r="BK19" s="591"/>
      <c r="BL19" s="591"/>
      <c r="BM19" s="591"/>
      <c r="BN19" s="592"/>
      <c r="BO19" s="643" t="s">
        <v>111</v>
      </c>
      <c r="BP19" s="643"/>
      <c r="BQ19" s="643"/>
      <c r="BR19" s="643"/>
      <c r="BS19" s="596" t="s">
        <v>111</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x14ac:dyDescent="0.15">
      <c r="B20" s="587" t="s">
        <v>257</v>
      </c>
      <c r="C20" s="588"/>
      <c r="D20" s="588"/>
      <c r="E20" s="588"/>
      <c r="F20" s="588"/>
      <c r="G20" s="588"/>
      <c r="H20" s="588"/>
      <c r="I20" s="588"/>
      <c r="J20" s="588"/>
      <c r="K20" s="588"/>
      <c r="L20" s="588"/>
      <c r="M20" s="588"/>
      <c r="N20" s="588"/>
      <c r="O20" s="588"/>
      <c r="P20" s="588"/>
      <c r="Q20" s="589"/>
      <c r="R20" s="590">
        <v>2761561</v>
      </c>
      <c r="S20" s="591"/>
      <c r="T20" s="591"/>
      <c r="U20" s="591"/>
      <c r="V20" s="591"/>
      <c r="W20" s="591"/>
      <c r="X20" s="591"/>
      <c r="Y20" s="592"/>
      <c r="Z20" s="643">
        <v>63.4</v>
      </c>
      <c r="AA20" s="643"/>
      <c r="AB20" s="643"/>
      <c r="AC20" s="643"/>
      <c r="AD20" s="644">
        <v>2665717</v>
      </c>
      <c r="AE20" s="644"/>
      <c r="AF20" s="644"/>
      <c r="AG20" s="644"/>
      <c r="AH20" s="644"/>
      <c r="AI20" s="644"/>
      <c r="AJ20" s="644"/>
      <c r="AK20" s="644"/>
      <c r="AL20" s="613">
        <v>98</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t="s">
        <v>111</v>
      </c>
      <c r="BH20" s="591"/>
      <c r="BI20" s="591"/>
      <c r="BJ20" s="591"/>
      <c r="BK20" s="591"/>
      <c r="BL20" s="591"/>
      <c r="BM20" s="591"/>
      <c r="BN20" s="592"/>
      <c r="BO20" s="643" t="s">
        <v>111</v>
      </c>
      <c r="BP20" s="643"/>
      <c r="BQ20" s="643"/>
      <c r="BR20" s="643"/>
      <c r="BS20" s="596" t="s">
        <v>111</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4094393</v>
      </c>
      <c r="CS20" s="591"/>
      <c r="CT20" s="591"/>
      <c r="CU20" s="591"/>
      <c r="CV20" s="591"/>
      <c r="CW20" s="591"/>
      <c r="CX20" s="591"/>
      <c r="CY20" s="592"/>
      <c r="CZ20" s="643">
        <v>100</v>
      </c>
      <c r="DA20" s="643"/>
      <c r="DB20" s="643"/>
      <c r="DC20" s="643"/>
      <c r="DD20" s="596">
        <v>235123</v>
      </c>
      <c r="DE20" s="591"/>
      <c r="DF20" s="591"/>
      <c r="DG20" s="591"/>
      <c r="DH20" s="591"/>
      <c r="DI20" s="591"/>
      <c r="DJ20" s="591"/>
      <c r="DK20" s="591"/>
      <c r="DL20" s="591"/>
      <c r="DM20" s="591"/>
      <c r="DN20" s="591"/>
      <c r="DO20" s="591"/>
      <c r="DP20" s="592"/>
      <c r="DQ20" s="596">
        <v>3218770</v>
      </c>
      <c r="DR20" s="591"/>
      <c r="DS20" s="591"/>
      <c r="DT20" s="591"/>
      <c r="DU20" s="591"/>
      <c r="DV20" s="591"/>
      <c r="DW20" s="591"/>
      <c r="DX20" s="591"/>
      <c r="DY20" s="591"/>
      <c r="DZ20" s="591"/>
      <c r="EA20" s="591"/>
      <c r="EB20" s="591"/>
      <c r="EC20" s="626"/>
    </row>
    <row r="21" spans="2:133" ht="11.25" customHeight="1" x14ac:dyDescent="0.15">
      <c r="B21" s="587" t="s">
        <v>260</v>
      </c>
      <c r="C21" s="588"/>
      <c r="D21" s="588"/>
      <c r="E21" s="588"/>
      <c r="F21" s="588"/>
      <c r="G21" s="588"/>
      <c r="H21" s="588"/>
      <c r="I21" s="588"/>
      <c r="J21" s="588"/>
      <c r="K21" s="588"/>
      <c r="L21" s="588"/>
      <c r="M21" s="588"/>
      <c r="N21" s="588"/>
      <c r="O21" s="588"/>
      <c r="P21" s="588"/>
      <c r="Q21" s="589"/>
      <c r="R21" s="590">
        <v>1790</v>
      </c>
      <c r="S21" s="591"/>
      <c r="T21" s="591"/>
      <c r="U21" s="591"/>
      <c r="V21" s="591"/>
      <c r="W21" s="591"/>
      <c r="X21" s="591"/>
      <c r="Y21" s="592"/>
      <c r="Z21" s="643">
        <v>0</v>
      </c>
      <c r="AA21" s="643"/>
      <c r="AB21" s="643"/>
      <c r="AC21" s="643"/>
      <c r="AD21" s="644">
        <v>1790</v>
      </c>
      <c r="AE21" s="644"/>
      <c r="AF21" s="644"/>
      <c r="AG21" s="644"/>
      <c r="AH21" s="644"/>
      <c r="AI21" s="644"/>
      <c r="AJ21" s="644"/>
      <c r="AK21" s="644"/>
      <c r="AL21" s="613">
        <v>0.1</v>
      </c>
      <c r="AM21" s="645"/>
      <c r="AN21" s="645"/>
      <c r="AO21" s="646"/>
      <c r="AP21" s="681" t="s">
        <v>261</v>
      </c>
      <c r="AQ21" s="691"/>
      <c r="AR21" s="691"/>
      <c r="AS21" s="691"/>
      <c r="AT21" s="691"/>
      <c r="AU21" s="691"/>
      <c r="AV21" s="691"/>
      <c r="AW21" s="691"/>
      <c r="AX21" s="691"/>
      <c r="AY21" s="691"/>
      <c r="AZ21" s="691"/>
      <c r="BA21" s="691"/>
      <c r="BB21" s="691"/>
      <c r="BC21" s="691"/>
      <c r="BD21" s="691"/>
      <c r="BE21" s="691"/>
      <c r="BF21" s="683"/>
      <c r="BG21" s="590" t="s">
        <v>111</v>
      </c>
      <c r="BH21" s="591"/>
      <c r="BI21" s="591"/>
      <c r="BJ21" s="591"/>
      <c r="BK21" s="591"/>
      <c r="BL21" s="591"/>
      <c r="BM21" s="591"/>
      <c r="BN21" s="592"/>
      <c r="BO21" s="643" t="s">
        <v>111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262</v>
      </c>
      <c r="C22" s="588"/>
      <c r="D22" s="588"/>
      <c r="E22" s="588"/>
      <c r="F22" s="588"/>
      <c r="G22" s="588"/>
      <c r="H22" s="588"/>
      <c r="I22" s="588"/>
      <c r="J22" s="588"/>
      <c r="K22" s="588"/>
      <c r="L22" s="588"/>
      <c r="M22" s="588"/>
      <c r="N22" s="588"/>
      <c r="O22" s="588"/>
      <c r="P22" s="588"/>
      <c r="Q22" s="589"/>
      <c r="R22" s="590">
        <v>52968</v>
      </c>
      <c r="S22" s="591"/>
      <c r="T22" s="591"/>
      <c r="U22" s="591"/>
      <c r="V22" s="591"/>
      <c r="W22" s="591"/>
      <c r="X22" s="591"/>
      <c r="Y22" s="592"/>
      <c r="Z22" s="643">
        <v>1.2</v>
      </c>
      <c r="AA22" s="643"/>
      <c r="AB22" s="643"/>
      <c r="AC22" s="643"/>
      <c r="AD22" s="644" t="s">
        <v>111</v>
      </c>
      <c r="AE22" s="644"/>
      <c r="AF22" s="644"/>
      <c r="AG22" s="644"/>
      <c r="AH22" s="644"/>
      <c r="AI22" s="644"/>
      <c r="AJ22" s="644"/>
      <c r="AK22" s="644"/>
      <c r="AL22" s="613" t="s">
        <v>111</v>
      </c>
      <c r="AM22" s="645"/>
      <c r="AN22" s="645"/>
      <c r="AO22" s="646"/>
      <c r="AP22" s="681" t="s">
        <v>263</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265</v>
      </c>
      <c r="C23" s="588"/>
      <c r="D23" s="588"/>
      <c r="E23" s="588"/>
      <c r="F23" s="588"/>
      <c r="G23" s="588"/>
      <c r="H23" s="588"/>
      <c r="I23" s="588"/>
      <c r="J23" s="588"/>
      <c r="K23" s="588"/>
      <c r="L23" s="588"/>
      <c r="M23" s="588"/>
      <c r="N23" s="588"/>
      <c r="O23" s="588"/>
      <c r="P23" s="588"/>
      <c r="Q23" s="589"/>
      <c r="R23" s="590">
        <v>62817</v>
      </c>
      <c r="S23" s="591"/>
      <c r="T23" s="591"/>
      <c r="U23" s="591"/>
      <c r="V23" s="591"/>
      <c r="W23" s="591"/>
      <c r="X23" s="591"/>
      <c r="Y23" s="592"/>
      <c r="Z23" s="643">
        <v>1.4</v>
      </c>
      <c r="AA23" s="643"/>
      <c r="AB23" s="643"/>
      <c r="AC23" s="643"/>
      <c r="AD23" s="644">
        <v>2162</v>
      </c>
      <c r="AE23" s="644"/>
      <c r="AF23" s="644"/>
      <c r="AG23" s="644"/>
      <c r="AH23" s="644"/>
      <c r="AI23" s="644"/>
      <c r="AJ23" s="644"/>
      <c r="AK23" s="644"/>
      <c r="AL23" s="613">
        <v>0.1</v>
      </c>
      <c r="AM23" s="645"/>
      <c r="AN23" s="645"/>
      <c r="AO23" s="646"/>
      <c r="AP23" s="681" t="s">
        <v>266</v>
      </c>
      <c r="AQ23" s="691"/>
      <c r="AR23" s="691"/>
      <c r="AS23" s="691"/>
      <c r="AT23" s="691"/>
      <c r="AU23" s="691"/>
      <c r="AV23" s="691"/>
      <c r="AW23" s="691"/>
      <c r="AX23" s="691"/>
      <c r="AY23" s="691"/>
      <c r="AZ23" s="691"/>
      <c r="BA23" s="691"/>
      <c r="BB23" s="691"/>
      <c r="BC23" s="691"/>
      <c r="BD23" s="691"/>
      <c r="BE23" s="691"/>
      <c r="BF23" s="683"/>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x14ac:dyDescent="0.15">
      <c r="B24" s="587" t="s">
        <v>272</v>
      </c>
      <c r="C24" s="588"/>
      <c r="D24" s="588"/>
      <c r="E24" s="588"/>
      <c r="F24" s="588"/>
      <c r="G24" s="588"/>
      <c r="H24" s="588"/>
      <c r="I24" s="588"/>
      <c r="J24" s="588"/>
      <c r="K24" s="588"/>
      <c r="L24" s="588"/>
      <c r="M24" s="588"/>
      <c r="N24" s="588"/>
      <c r="O24" s="588"/>
      <c r="P24" s="588"/>
      <c r="Q24" s="589"/>
      <c r="R24" s="590">
        <v>8994</v>
      </c>
      <c r="S24" s="591"/>
      <c r="T24" s="591"/>
      <c r="U24" s="591"/>
      <c r="V24" s="591"/>
      <c r="W24" s="591"/>
      <c r="X24" s="591"/>
      <c r="Y24" s="592"/>
      <c r="Z24" s="643">
        <v>0.2</v>
      </c>
      <c r="AA24" s="643"/>
      <c r="AB24" s="643"/>
      <c r="AC24" s="643"/>
      <c r="AD24" s="644" t="s">
        <v>111</v>
      </c>
      <c r="AE24" s="644"/>
      <c r="AF24" s="644"/>
      <c r="AG24" s="644"/>
      <c r="AH24" s="644"/>
      <c r="AI24" s="644"/>
      <c r="AJ24" s="644"/>
      <c r="AK24" s="644"/>
      <c r="AL24" s="613" t="s">
        <v>111</v>
      </c>
      <c r="AM24" s="645"/>
      <c r="AN24" s="645"/>
      <c r="AO24" s="646"/>
      <c r="AP24" s="681" t="s">
        <v>273</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1874788</v>
      </c>
      <c r="CS24" s="641"/>
      <c r="CT24" s="641"/>
      <c r="CU24" s="641"/>
      <c r="CV24" s="641"/>
      <c r="CW24" s="641"/>
      <c r="CX24" s="641"/>
      <c r="CY24" s="688"/>
      <c r="CZ24" s="692">
        <v>45.8</v>
      </c>
      <c r="DA24" s="693"/>
      <c r="DB24" s="693"/>
      <c r="DC24" s="694"/>
      <c r="DD24" s="687">
        <v>1397937</v>
      </c>
      <c r="DE24" s="641"/>
      <c r="DF24" s="641"/>
      <c r="DG24" s="641"/>
      <c r="DH24" s="641"/>
      <c r="DI24" s="641"/>
      <c r="DJ24" s="641"/>
      <c r="DK24" s="688"/>
      <c r="DL24" s="687">
        <v>1397361</v>
      </c>
      <c r="DM24" s="641"/>
      <c r="DN24" s="641"/>
      <c r="DO24" s="641"/>
      <c r="DP24" s="641"/>
      <c r="DQ24" s="641"/>
      <c r="DR24" s="641"/>
      <c r="DS24" s="641"/>
      <c r="DT24" s="641"/>
      <c r="DU24" s="641"/>
      <c r="DV24" s="688"/>
      <c r="DW24" s="689">
        <v>47.9</v>
      </c>
      <c r="DX24" s="658"/>
      <c r="DY24" s="658"/>
      <c r="DZ24" s="658"/>
      <c r="EA24" s="658"/>
      <c r="EB24" s="658"/>
      <c r="EC24" s="690"/>
    </row>
    <row r="25" spans="2:133" ht="11.25" customHeight="1" x14ac:dyDescent="0.15">
      <c r="B25" s="587" t="s">
        <v>275</v>
      </c>
      <c r="C25" s="588"/>
      <c r="D25" s="588"/>
      <c r="E25" s="588"/>
      <c r="F25" s="588"/>
      <c r="G25" s="588"/>
      <c r="H25" s="588"/>
      <c r="I25" s="588"/>
      <c r="J25" s="588"/>
      <c r="K25" s="588"/>
      <c r="L25" s="588"/>
      <c r="M25" s="588"/>
      <c r="N25" s="588"/>
      <c r="O25" s="588"/>
      <c r="P25" s="588"/>
      <c r="Q25" s="589"/>
      <c r="R25" s="590">
        <v>422913</v>
      </c>
      <c r="S25" s="591"/>
      <c r="T25" s="591"/>
      <c r="U25" s="591"/>
      <c r="V25" s="591"/>
      <c r="W25" s="591"/>
      <c r="X25" s="591"/>
      <c r="Y25" s="592"/>
      <c r="Z25" s="643">
        <v>9.6999999999999993</v>
      </c>
      <c r="AA25" s="643"/>
      <c r="AB25" s="643"/>
      <c r="AC25" s="643"/>
      <c r="AD25" s="644" t="s">
        <v>111</v>
      </c>
      <c r="AE25" s="644"/>
      <c r="AF25" s="644"/>
      <c r="AG25" s="644"/>
      <c r="AH25" s="644"/>
      <c r="AI25" s="644"/>
      <c r="AJ25" s="644"/>
      <c r="AK25" s="644"/>
      <c r="AL25" s="613" t="s">
        <v>111</v>
      </c>
      <c r="AM25" s="645"/>
      <c r="AN25" s="645"/>
      <c r="AO25" s="646"/>
      <c r="AP25" s="681" t="s">
        <v>276</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915591</v>
      </c>
      <c r="CS25" s="609"/>
      <c r="CT25" s="609"/>
      <c r="CU25" s="609"/>
      <c r="CV25" s="609"/>
      <c r="CW25" s="609"/>
      <c r="CX25" s="609"/>
      <c r="CY25" s="610"/>
      <c r="CZ25" s="593">
        <v>22.4</v>
      </c>
      <c r="DA25" s="611"/>
      <c r="DB25" s="611"/>
      <c r="DC25" s="612"/>
      <c r="DD25" s="596">
        <v>874015</v>
      </c>
      <c r="DE25" s="609"/>
      <c r="DF25" s="609"/>
      <c r="DG25" s="609"/>
      <c r="DH25" s="609"/>
      <c r="DI25" s="609"/>
      <c r="DJ25" s="609"/>
      <c r="DK25" s="610"/>
      <c r="DL25" s="596">
        <v>873851</v>
      </c>
      <c r="DM25" s="609"/>
      <c r="DN25" s="609"/>
      <c r="DO25" s="609"/>
      <c r="DP25" s="609"/>
      <c r="DQ25" s="609"/>
      <c r="DR25" s="609"/>
      <c r="DS25" s="609"/>
      <c r="DT25" s="609"/>
      <c r="DU25" s="609"/>
      <c r="DV25" s="610"/>
      <c r="DW25" s="613">
        <v>30</v>
      </c>
      <c r="DX25" s="614"/>
      <c r="DY25" s="614"/>
      <c r="DZ25" s="614"/>
      <c r="EA25" s="614"/>
      <c r="EB25" s="614"/>
      <c r="EC25" s="615"/>
    </row>
    <row r="26" spans="2:133" ht="11.25" customHeight="1" x14ac:dyDescent="0.15">
      <c r="B26" s="684" t="s">
        <v>278</v>
      </c>
      <c r="C26" s="685"/>
      <c r="D26" s="685"/>
      <c r="E26" s="685"/>
      <c r="F26" s="685"/>
      <c r="G26" s="685"/>
      <c r="H26" s="685"/>
      <c r="I26" s="685"/>
      <c r="J26" s="685"/>
      <c r="K26" s="685"/>
      <c r="L26" s="685"/>
      <c r="M26" s="685"/>
      <c r="N26" s="685"/>
      <c r="O26" s="685"/>
      <c r="P26" s="685"/>
      <c r="Q26" s="686"/>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1" t="s">
        <v>279</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556488</v>
      </c>
      <c r="CS26" s="591"/>
      <c r="CT26" s="591"/>
      <c r="CU26" s="591"/>
      <c r="CV26" s="591"/>
      <c r="CW26" s="591"/>
      <c r="CX26" s="591"/>
      <c r="CY26" s="592"/>
      <c r="CZ26" s="593">
        <v>13.6</v>
      </c>
      <c r="DA26" s="611"/>
      <c r="DB26" s="611"/>
      <c r="DC26" s="612"/>
      <c r="DD26" s="596">
        <v>516697</v>
      </c>
      <c r="DE26" s="591"/>
      <c r="DF26" s="591"/>
      <c r="DG26" s="591"/>
      <c r="DH26" s="591"/>
      <c r="DI26" s="591"/>
      <c r="DJ26" s="591"/>
      <c r="DK26" s="592"/>
      <c r="DL26" s="596" t="s">
        <v>211</v>
      </c>
      <c r="DM26" s="591"/>
      <c r="DN26" s="591"/>
      <c r="DO26" s="591"/>
      <c r="DP26" s="591"/>
      <c r="DQ26" s="591"/>
      <c r="DR26" s="591"/>
      <c r="DS26" s="591"/>
      <c r="DT26" s="591"/>
      <c r="DU26" s="591"/>
      <c r="DV26" s="592"/>
      <c r="DW26" s="613" t="s">
        <v>211</v>
      </c>
      <c r="DX26" s="614"/>
      <c r="DY26" s="614"/>
      <c r="DZ26" s="614"/>
      <c r="EA26" s="614"/>
      <c r="EB26" s="614"/>
      <c r="EC26" s="615"/>
    </row>
    <row r="27" spans="2:133" ht="11.25" customHeight="1" x14ac:dyDescent="0.15">
      <c r="B27" s="587" t="s">
        <v>281</v>
      </c>
      <c r="C27" s="588"/>
      <c r="D27" s="588"/>
      <c r="E27" s="588"/>
      <c r="F27" s="588"/>
      <c r="G27" s="588"/>
      <c r="H27" s="588"/>
      <c r="I27" s="588"/>
      <c r="J27" s="588"/>
      <c r="K27" s="588"/>
      <c r="L27" s="588"/>
      <c r="M27" s="588"/>
      <c r="N27" s="588"/>
      <c r="O27" s="588"/>
      <c r="P27" s="588"/>
      <c r="Q27" s="589"/>
      <c r="R27" s="590">
        <v>308335</v>
      </c>
      <c r="S27" s="591"/>
      <c r="T27" s="591"/>
      <c r="U27" s="591"/>
      <c r="V27" s="591"/>
      <c r="W27" s="591"/>
      <c r="X27" s="591"/>
      <c r="Y27" s="592"/>
      <c r="Z27" s="643">
        <v>7.1</v>
      </c>
      <c r="AA27" s="643"/>
      <c r="AB27" s="643"/>
      <c r="AC27" s="643"/>
      <c r="AD27" s="644" t="s">
        <v>111</v>
      </c>
      <c r="AE27" s="644"/>
      <c r="AF27" s="644"/>
      <c r="AG27" s="644"/>
      <c r="AH27" s="644"/>
      <c r="AI27" s="644"/>
      <c r="AJ27" s="644"/>
      <c r="AK27" s="644"/>
      <c r="AL27" s="613" t="s">
        <v>111</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1563410</v>
      </c>
      <c r="BH27" s="591"/>
      <c r="BI27" s="591"/>
      <c r="BJ27" s="591"/>
      <c r="BK27" s="591"/>
      <c r="BL27" s="591"/>
      <c r="BM27" s="591"/>
      <c r="BN27" s="592"/>
      <c r="BO27" s="643">
        <v>100</v>
      </c>
      <c r="BP27" s="643"/>
      <c r="BQ27" s="643"/>
      <c r="BR27" s="643"/>
      <c r="BS27" s="596" t="s">
        <v>111</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610532</v>
      </c>
      <c r="CS27" s="609"/>
      <c r="CT27" s="609"/>
      <c r="CU27" s="609"/>
      <c r="CV27" s="609"/>
      <c r="CW27" s="609"/>
      <c r="CX27" s="609"/>
      <c r="CY27" s="610"/>
      <c r="CZ27" s="593">
        <v>14.9</v>
      </c>
      <c r="DA27" s="611"/>
      <c r="DB27" s="611"/>
      <c r="DC27" s="612"/>
      <c r="DD27" s="596">
        <v>179218</v>
      </c>
      <c r="DE27" s="609"/>
      <c r="DF27" s="609"/>
      <c r="DG27" s="609"/>
      <c r="DH27" s="609"/>
      <c r="DI27" s="609"/>
      <c r="DJ27" s="609"/>
      <c r="DK27" s="610"/>
      <c r="DL27" s="596">
        <v>178806</v>
      </c>
      <c r="DM27" s="609"/>
      <c r="DN27" s="609"/>
      <c r="DO27" s="609"/>
      <c r="DP27" s="609"/>
      <c r="DQ27" s="609"/>
      <c r="DR27" s="609"/>
      <c r="DS27" s="609"/>
      <c r="DT27" s="609"/>
      <c r="DU27" s="609"/>
      <c r="DV27" s="610"/>
      <c r="DW27" s="613">
        <v>6.1</v>
      </c>
      <c r="DX27" s="614"/>
      <c r="DY27" s="614"/>
      <c r="DZ27" s="614"/>
      <c r="EA27" s="614"/>
      <c r="EB27" s="614"/>
      <c r="EC27" s="615"/>
    </row>
    <row r="28" spans="2:133" ht="11.25" customHeight="1" x14ac:dyDescent="0.15">
      <c r="B28" s="587" t="s">
        <v>284</v>
      </c>
      <c r="C28" s="588"/>
      <c r="D28" s="588"/>
      <c r="E28" s="588"/>
      <c r="F28" s="588"/>
      <c r="G28" s="588"/>
      <c r="H28" s="588"/>
      <c r="I28" s="588"/>
      <c r="J28" s="588"/>
      <c r="K28" s="588"/>
      <c r="L28" s="588"/>
      <c r="M28" s="588"/>
      <c r="N28" s="588"/>
      <c r="O28" s="588"/>
      <c r="P28" s="588"/>
      <c r="Q28" s="589"/>
      <c r="R28" s="590">
        <v>44051</v>
      </c>
      <c r="S28" s="591"/>
      <c r="T28" s="591"/>
      <c r="U28" s="591"/>
      <c r="V28" s="591"/>
      <c r="W28" s="591"/>
      <c r="X28" s="591"/>
      <c r="Y28" s="592"/>
      <c r="Z28" s="643">
        <v>1</v>
      </c>
      <c r="AA28" s="643"/>
      <c r="AB28" s="643"/>
      <c r="AC28" s="643"/>
      <c r="AD28" s="644">
        <v>43245</v>
      </c>
      <c r="AE28" s="644"/>
      <c r="AF28" s="644"/>
      <c r="AG28" s="644"/>
      <c r="AH28" s="644"/>
      <c r="AI28" s="644"/>
      <c r="AJ28" s="644"/>
      <c r="AK28" s="644"/>
      <c r="AL28" s="613">
        <v>1.6</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348665</v>
      </c>
      <c r="CS28" s="591"/>
      <c r="CT28" s="591"/>
      <c r="CU28" s="591"/>
      <c r="CV28" s="591"/>
      <c r="CW28" s="591"/>
      <c r="CX28" s="591"/>
      <c r="CY28" s="592"/>
      <c r="CZ28" s="593">
        <v>8.5</v>
      </c>
      <c r="DA28" s="611"/>
      <c r="DB28" s="611"/>
      <c r="DC28" s="612"/>
      <c r="DD28" s="596">
        <v>344704</v>
      </c>
      <c r="DE28" s="591"/>
      <c r="DF28" s="591"/>
      <c r="DG28" s="591"/>
      <c r="DH28" s="591"/>
      <c r="DI28" s="591"/>
      <c r="DJ28" s="591"/>
      <c r="DK28" s="592"/>
      <c r="DL28" s="596">
        <v>344704</v>
      </c>
      <c r="DM28" s="591"/>
      <c r="DN28" s="591"/>
      <c r="DO28" s="591"/>
      <c r="DP28" s="591"/>
      <c r="DQ28" s="591"/>
      <c r="DR28" s="591"/>
      <c r="DS28" s="591"/>
      <c r="DT28" s="591"/>
      <c r="DU28" s="591"/>
      <c r="DV28" s="592"/>
      <c r="DW28" s="613">
        <v>11.8</v>
      </c>
      <c r="DX28" s="614"/>
      <c r="DY28" s="614"/>
      <c r="DZ28" s="614"/>
      <c r="EA28" s="614"/>
      <c r="EB28" s="614"/>
      <c r="EC28" s="615"/>
    </row>
    <row r="29" spans="2:133" ht="11.25" customHeight="1" x14ac:dyDescent="0.15">
      <c r="B29" s="587" t="s">
        <v>286</v>
      </c>
      <c r="C29" s="588"/>
      <c r="D29" s="588"/>
      <c r="E29" s="588"/>
      <c r="F29" s="588"/>
      <c r="G29" s="588"/>
      <c r="H29" s="588"/>
      <c r="I29" s="588"/>
      <c r="J29" s="588"/>
      <c r="K29" s="588"/>
      <c r="L29" s="588"/>
      <c r="M29" s="588"/>
      <c r="N29" s="588"/>
      <c r="O29" s="588"/>
      <c r="P29" s="588"/>
      <c r="Q29" s="589"/>
      <c r="R29" s="590">
        <v>73683</v>
      </c>
      <c r="S29" s="591"/>
      <c r="T29" s="591"/>
      <c r="U29" s="591"/>
      <c r="V29" s="591"/>
      <c r="W29" s="591"/>
      <c r="X29" s="591"/>
      <c r="Y29" s="592"/>
      <c r="Z29" s="643">
        <v>1.7</v>
      </c>
      <c r="AA29" s="643"/>
      <c r="AB29" s="643"/>
      <c r="AC29" s="643"/>
      <c r="AD29" s="644" t="s">
        <v>111</v>
      </c>
      <c r="AE29" s="644"/>
      <c r="AF29" s="644"/>
      <c r="AG29" s="644"/>
      <c r="AH29" s="644"/>
      <c r="AI29" s="644"/>
      <c r="AJ29" s="644"/>
      <c r="AK29" s="644"/>
      <c r="AL29" s="613" t="s">
        <v>111</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58</v>
      </c>
      <c r="CG29" s="624"/>
      <c r="CH29" s="624"/>
      <c r="CI29" s="624"/>
      <c r="CJ29" s="624"/>
      <c r="CK29" s="624"/>
      <c r="CL29" s="624"/>
      <c r="CM29" s="624"/>
      <c r="CN29" s="624"/>
      <c r="CO29" s="624"/>
      <c r="CP29" s="624"/>
      <c r="CQ29" s="625"/>
      <c r="CR29" s="590">
        <v>348665</v>
      </c>
      <c r="CS29" s="609"/>
      <c r="CT29" s="609"/>
      <c r="CU29" s="609"/>
      <c r="CV29" s="609"/>
      <c r="CW29" s="609"/>
      <c r="CX29" s="609"/>
      <c r="CY29" s="610"/>
      <c r="CZ29" s="593">
        <v>8.5</v>
      </c>
      <c r="DA29" s="611"/>
      <c r="DB29" s="611"/>
      <c r="DC29" s="612"/>
      <c r="DD29" s="596">
        <v>344704</v>
      </c>
      <c r="DE29" s="609"/>
      <c r="DF29" s="609"/>
      <c r="DG29" s="609"/>
      <c r="DH29" s="609"/>
      <c r="DI29" s="609"/>
      <c r="DJ29" s="609"/>
      <c r="DK29" s="610"/>
      <c r="DL29" s="596">
        <v>344704</v>
      </c>
      <c r="DM29" s="609"/>
      <c r="DN29" s="609"/>
      <c r="DO29" s="609"/>
      <c r="DP29" s="609"/>
      <c r="DQ29" s="609"/>
      <c r="DR29" s="609"/>
      <c r="DS29" s="609"/>
      <c r="DT29" s="609"/>
      <c r="DU29" s="609"/>
      <c r="DV29" s="610"/>
      <c r="DW29" s="613">
        <v>11.8</v>
      </c>
      <c r="DX29" s="614"/>
      <c r="DY29" s="614"/>
      <c r="DZ29" s="614"/>
      <c r="EA29" s="614"/>
      <c r="EB29" s="614"/>
      <c r="EC29" s="615"/>
    </row>
    <row r="30" spans="2:133" ht="11.25" customHeight="1" x14ac:dyDescent="0.15">
      <c r="B30" s="587" t="s">
        <v>290</v>
      </c>
      <c r="C30" s="588"/>
      <c r="D30" s="588"/>
      <c r="E30" s="588"/>
      <c r="F30" s="588"/>
      <c r="G30" s="588"/>
      <c r="H30" s="588"/>
      <c r="I30" s="588"/>
      <c r="J30" s="588"/>
      <c r="K30" s="588"/>
      <c r="L30" s="588"/>
      <c r="M30" s="588"/>
      <c r="N30" s="588"/>
      <c r="O30" s="588"/>
      <c r="P30" s="588"/>
      <c r="Q30" s="589"/>
      <c r="R30" s="590">
        <v>20120</v>
      </c>
      <c r="S30" s="591"/>
      <c r="T30" s="591"/>
      <c r="U30" s="591"/>
      <c r="V30" s="591"/>
      <c r="W30" s="591"/>
      <c r="X30" s="591"/>
      <c r="Y30" s="592"/>
      <c r="Z30" s="643">
        <v>0.5</v>
      </c>
      <c r="AA30" s="643"/>
      <c r="AB30" s="643"/>
      <c r="AC30" s="643"/>
      <c r="AD30" s="644" t="s">
        <v>111</v>
      </c>
      <c r="AE30" s="644"/>
      <c r="AF30" s="644"/>
      <c r="AG30" s="644"/>
      <c r="AH30" s="644"/>
      <c r="AI30" s="644"/>
      <c r="AJ30" s="644"/>
      <c r="AK30" s="644"/>
      <c r="AL30" s="613" t="s">
        <v>111</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99.1</v>
      </c>
      <c r="BH30" s="657"/>
      <c r="BI30" s="657"/>
      <c r="BJ30" s="657"/>
      <c r="BK30" s="657"/>
      <c r="BL30" s="657"/>
      <c r="BM30" s="658">
        <v>94.9</v>
      </c>
      <c r="BN30" s="657"/>
      <c r="BO30" s="657"/>
      <c r="BP30" s="657"/>
      <c r="BQ30" s="659"/>
      <c r="BR30" s="656">
        <v>98.9</v>
      </c>
      <c r="BS30" s="657"/>
      <c r="BT30" s="657"/>
      <c r="BU30" s="657"/>
      <c r="BV30" s="657"/>
      <c r="BW30" s="657"/>
      <c r="BX30" s="658">
        <v>94.7</v>
      </c>
      <c r="BY30" s="657"/>
      <c r="BZ30" s="657"/>
      <c r="CA30" s="657"/>
      <c r="CB30" s="659"/>
      <c r="CD30" s="662"/>
      <c r="CE30" s="663"/>
      <c r="CF30" s="627" t="s">
        <v>293</v>
      </c>
      <c r="CG30" s="624"/>
      <c r="CH30" s="624"/>
      <c r="CI30" s="624"/>
      <c r="CJ30" s="624"/>
      <c r="CK30" s="624"/>
      <c r="CL30" s="624"/>
      <c r="CM30" s="624"/>
      <c r="CN30" s="624"/>
      <c r="CO30" s="624"/>
      <c r="CP30" s="624"/>
      <c r="CQ30" s="625"/>
      <c r="CR30" s="590">
        <v>311179</v>
      </c>
      <c r="CS30" s="591"/>
      <c r="CT30" s="591"/>
      <c r="CU30" s="591"/>
      <c r="CV30" s="591"/>
      <c r="CW30" s="591"/>
      <c r="CX30" s="591"/>
      <c r="CY30" s="592"/>
      <c r="CZ30" s="593">
        <v>7.6</v>
      </c>
      <c r="DA30" s="611"/>
      <c r="DB30" s="611"/>
      <c r="DC30" s="612"/>
      <c r="DD30" s="596">
        <v>307472</v>
      </c>
      <c r="DE30" s="591"/>
      <c r="DF30" s="591"/>
      <c r="DG30" s="591"/>
      <c r="DH30" s="591"/>
      <c r="DI30" s="591"/>
      <c r="DJ30" s="591"/>
      <c r="DK30" s="592"/>
      <c r="DL30" s="596">
        <v>307472</v>
      </c>
      <c r="DM30" s="591"/>
      <c r="DN30" s="591"/>
      <c r="DO30" s="591"/>
      <c r="DP30" s="591"/>
      <c r="DQ30" s="591"/>
      <c r="DR30" s="591"/>
      <c r="DS30" s="591"/>
      <c r="DT30" s="591"/>
      <c r="DU30" s="591"/>
      <c r="DV30" s="592"/>
      <c r="DW30" s="613">
        <v>10.5</v>
      </c>
      <c r="DX30" s="614"/>
      <c r="DY30" s="614"/>
      <c r="DZ30" s="614"/>
      <c r="EA30" s="614"/>
      <c r="EB30" s="614"/>
      <c r="EC30" s="615"/>
    </row>
    <row r="31" spans="2:133" ht="11.25" customHeight="1" x14ac:dyDescent="0.15">
      <c r="B31" s="587" t="s">
        <v>294</v>
      </c>
      <c r="C31" s="588"/>
      <c r="D31" s="588"/>
      <c r="E31" s="588"/>
      <c r="F31" s="588"/>
      <c r="G31" s="588"/>
      <c r="H31" s="588"/>
      <c r="I31" s="588"/>
      <c r="J31" s="588"/>
      <c r="K31" s="588"/>
      <c r="L31" s="588"/>
      <c r="M31" s="588"/>
      <c r="N31" s="588"/>
      <c r="O31" s="588"/>
      <c r="P31" s="588"/>
      <c r="Q31" s="589"/>
      <c r="R31" s="590">
        <v>293485</v>
      </c>
      <c r="S31" s="591"/>
      <c r="T31" s="591"/>
      <c r="U31" s="591"/>
      <c r="V31" s="591"/>
      <c r="W31" s="591"/>
      <c r="X31" s="591"/>
      <c r="Y31" s="592"/>
      <c r="Z31" s="643">
        <v>6.7</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99</v>
      </c>
      <c r="BH31" s="609"/>
      <c r="BI31" s="609"/>
      <c r="BJ31" s="609"/>
      <c r="BK31" s="609"/>
      <c r="BL31" s="609"/>
      <c r="BM31" s="645">
        <v>96.6</v>
      </c>
      <c r="BN31" s="655"/>
      <c r="BO31" s="655"/>
      <c r="BP31" s="655"/>
      <c r="BQ31" s="619"/>
      <c r="BR31" s="654">
        <v>98.8</v>
      </c>
      <c r="BS31" s="609"/>
      <c r="BT31" s="609"/>
      <c r="BU31" s="609"/>
      <c r="BV31" s="609"/>
      <c r="BW31" s="609"/>
      <c r="BX31" s="645">
        <v>96.3</v>
      </c>
      <c r="BY31" s="655"/>
      <c r="BZ31" s="655"/>
      <c r="CA31" s="655"/>
      <c r="CB31" s="619"/>
      <c r="CD31" s="662"/>
      <c r="CE31" s="663"/>
      <c r="CF31" s="627" t="s">
        <v>297</v>
      </c>
      <c r="CG31" s="624"/>
      <c r="CH31" s="624"/>
      <c r="CI31" s="624"/>
      <c r="CJ31" s="624"/>
      <c r="CK31" s="624"/>
      <c r="CL31" s="624"/>
      <c r="CM31" s="624"/>
      <c r="CN31" s="624"/>
      <c r="CO31" s="624"/>
      <c r="CP31" s="624"/>
      <c r="CQ31" s="625"/>
      <c r="CR31" s="590">
        <v>37486</v>
      </c>
      <c r="CS31" s="609"/>
      <c r="CT31" s="609"/>
      <c r="CU31" s="609"/>
      <c r="CV31" s="609"/>
      <c r="CW31" s="609"/>
      <c r="CX31" s="609"/>
      <c r="CY31" s="610"/>
      <c r="CZ31" s="593">
        <v>0.9</v>
      </c>
      <c r="DA31" s="611"/>
      <c r="DB31" s="611"/>
      <c r="DC31" s="612"/>
      <c r="DD31" s="596">
        <v>37232</v>
      </c>
      <c r="DE31" s="609"/>
      <c r="DF31" s="609"/>
      <c r="DG31" s="609"/>
      <c r="DH31" s="609"/>
      <c r="DI31" s="609"/>
      <c r="DJ31" s="609"/>
      <c r="DK31" s="610"/>
      <c r="DL31" s="596">
        <v>37232</v>
      </c>
      <c r="DM31" s="609"/>
      <c r="DN31" s="609"/>
      <c r="DO31" s="609"/>
      <c r="DP31" s="609"/>
      <c r="DQ31" s="609"/>
      <c r="DR31" s="609"/>
      <c r="DS31" s="609"/>
      <c r="DT31" s="609"/>
      <c r="DU31" s="609"/>
      <c r="DV31" s="610"/>
      <c r="DW31" s="613">
        <v>1.3</v>
      </c>
      <c r="DX31" s="614"/>
      <c r="DY31" s="614"/>
      <c r="DZ31" s="614"/>
      <c r="EA31" s="614"/>
      <c r="EB31" s="614"/>
      <c r="EC31" s="615"/>
    </row>
    <row r="32" spans="2:133" ht="11.25" customHeight="1" x14ac:dyDescent="0.15">
      <c r="B32" s="587" t="s">
        <v>298</v>
      </c>
      <c r="C32" s="588"/>
      <c r="D32" s="588"/>
      <c r="E32" s="588"/>
      <c r="F32" s="588"/>
      <c r="G32" s="588"/>
      <c r="H32" s="588"/>
      <c r="I32" s="588"/>
      <c r="J32" s="588"/>
      <c r="K32" s="588"/>
      <c r="L32" s="588"/>
      <c r="M32" s="588"/>
      <c r="N32" s="588"/>
      <c r="O32" s="588"/>
      <c r="P32" s="588"/>
      <c r="Q32" s="589"/>
      <c r="R32" s="590">
        <v>65451</v>
      </c>
      <c r="S32" s="591"/>
      <c r="T32" s="591"/>
      <c r="U32" s="591"/>
      <c r="V32" s="591"/>
      <c r="W32" s="591"/>
      <c r="X32" s="591"/>
      <c r="Y32" s="592"/>
      <c r="Z32" s="643">
        <v>1.5</v>
      </c>
      <c r="AA32" s="643"/>
      <c r="AB32" s="643"/>
      <c r="AC32" s="643"/>
      <c r="AD32" s="644">
        <v>6431</v>
      </c>
      <c r="AE32" s="644"/>
      <c r="AF32" s="644"/>
      <c r="AG32" s="644"/>
      <c r="AH32" s="644"/>
      <c r="AI32" s="644"/>
      <c r="AJ32" s="644"/>
      <c r="AK32" s="644"/>
      <c r="AL32" s="613">
        <v>0.2</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99.1</v>
      </c>
      <c r="BH32" s="575"/>
      <c r="BI32" s="575"/>
      <c r="BJ32" s="575"/>
      <c r="BK32" s="575"/>
      <c r="BL32" s="575"/>
      <c r="BM32" s="638">
        <v>93.2</v>
      </c>
      <c r="BN32" s="575"/>
      <c r="BO32" s="575"/>
      <c r="BP32" s="575"/>
      <c r="BQ32" s="632"/>
      <c r="BR32" s="653">
        <v>98.9</v>
      </c>
      <c r="BS32" s="575"/>
      <c r="BT32" s="575"/>
      <c r="BU32" s="575"/>
      <c r="BV32" s="575"/>
      <c r="BW32" s="575"/>
      <c r="BX32" s="638">
        <v>92.9</v>
      </c>
      <c r="BY32" s="575"/>
      <c r="BZ32" s="575"/>
      <c r="CA32" s="575"/>
      <c r="CB32" s="632"/>
      <c r="CD32" s="664"/>
      <c r="CE32" s="665"/>
      <c r="CF32" s="627" t="s">
        <v>300</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x14ac:dyDescent="0.15">
      <c r="B33" s="587" t="s">
        <v>301</v>
      </c>
      <c r="C33" s="588"/>
      <c r="D33" s="588"/>
      <c r="E33" s="588"/>
      <c r="F33" s="588"/>
      <c r="G33" s="588"/>
      <c r="H33" s="588"/>
      <c r="I33" s="588"/>
      <c r="J33" s="588"/>
      <c r="K33" s="588"/>
      <c r="L33" s="588"/>
      <c r="M33" s="588"/>
      <c r="N33" s="588"/>
      <c r="O33" s="588"/>
      <c r="P33" s="588"/>
      <c r="Q33" s="589"/>
      <c r="R33" s="590">
        <v>240400</v>
      </c>
      <c r="S33" s="591"/>
      <c r="T33" s="591"/>
      <c r="U33" s="591"/>
      <c r="V33" s="591"/>
      <c r="W33" s="591"/>
      <c r="X33" s="591"/>
      <c r="Y33" s="592"/>
      <c r="Z33" s="643">
        <v>5.5</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1984482</v>
      </c>
      <c r="CS33" s="609"/>
      <c r="CT33" s="609"/>
      <c r="CU33" s="609"/>
      <c r="CV33" s="609"/>
      <c r="CW33" s="609"/>
      <c r="CX33" s="609"/>
      <c r="CY33" s="610"/>
      <c r="CZ33" s="593">
        <v>48.5</v>
      </c>
      <c r="DA33" s="611"/>
      <c r="DB33" s="611"/>
      <c r="DC33" s="612"/>
      <c r="DD33" s="596">
        <v>1742715</v>
      </c>
      <c r="DE33" s="609"/>
      <c r="DF33" s="609"/>
      <c r="DG33" s="609"/>
      <c r="DH33" s="609"/>
      <c r="DI33" s="609"/>
      <c r="DJ33" s="609"/>
      <c r="DK33" s="610"/>
      <c r="DL33" s="596">
        <v>1251865</v>
      </c>
      <c r="DM33" s="609"/>
      <c r="DN33" s="609"/>
      <c r="DO33" s="609"/>
      <c r="DP33" s="609"/>
      <c r="DQ33" s="609"/>
      <c r="DR33" s="609"/>
      <c r="DS33" s="609"/>
      <c r="DT33" s="609"/>
      <c r="DU33" s="609"/>
      <c r="DV33" s="610"/>
      <c r="DW33" s="613">
        <v>42.9</v>
      </c>
      <c r="DX33" s="614"/>
      <c r="DY33" s="614"/>
      <c r="DZ33" s="614"/>
      <c r="EA33" s="614"/>
      <c r="EB33" s="614"/>
      <c r="EC33" s="615"/>
    </row>
    <row r="34" spans="2:133" ht="11.25" customHeight="1" x14ac:dyDescent="0.15">
      <c r="B34" s="587" t="s">
        <v>303</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838099</v>
      </c>
      <c r="CS34" s="591"/>
      <c r="CT34" s="591"/>
      <c r="CU34" s="591"/>
      <c r="CV34" s="591"/>
      <c r="CW34" s="591"/>
      <c r="CX34" s="591"/>
      <c r="CY34" s="592"/>
      <c r="CZ34" s="593">
        <v>20.5</v>
      </c>
      <c r="DA34" s="611"/>
      <c r="DB34" s="611"/>
      <c r="DC34" s="612"/>
      <c r="DD34" s="596">
        <v>695646</v>
      </c>
      <c r="DE34" s="591"/>
      <c r="DF34" s="591"/>
      <c r="DG34" s="591"/>
      <c r="DH34" s="591"/>
      <c r="DI34" s="591"/>
      <c r="DJ34" s="591"/>
      <c r="DK34" s="592"/>
      <c r="DL34" s="596">
        <v>399612</v>
      </c>
      <c r="DM34" s="591"/>
      <c r="DN34" s="591"/>
      <c r="DO34" s="591"/>
      <c r="DP34" s="591"/>
      <c r="DQ34" s="591"/>
      <c r="DR34" s="591"/>
      <c r="DS34" s="591"/>
      <c r="DT34" s="591"/>
      <c r="DU34" s="591"/>
      <c r="DV34" s="592"/>
      <c r="DW34" s="613">
        <v>13.7</v>
      </c>
      <c r="DX34" s="614"/>
      <c r="DY34" s="614"/>
      <c r="DZ34" s="614"/>
      <c r="EA34" s="614"/>
      <c r="EB34" s="614"/>
      <c r="EC34" s="615"/>
    </row>
    <row r="35" spans="2:133" ht="11.25" customHeight="1" x14ac:dyDescent="0.15">
      <c r="B35" s="587" t="s">
        <v>307</v>
      </c>
      <c r="C35" s="588"/>
      <c r="D35" s="588"/>
      <c r="E35" s="588"/>
      <c r="F35" s="588"/>
      <c r="G35" s="588"/>
      <c r="H35" s="588"/>
      <c r="I35" s="588"/>
      <c r="J35" s="588"/>
      <c r="K35" s="588"/>
      <c r="L35" s="588"/>
      <c r="M35" s="588"/>
      <c r="N35" s="588"/>
      <c r="O35" s="588"/>
      <c r="P35" s="588"/>
      <c r="Q35" s="589"/>
      <c r="R35" s="590">
        <v>197600</v>
      </c>
      <c r="S35" s="591"/>
      <c r="T35" s="591"/>
      <c r="U35" s="591"/>
      <c r="V35" s="591"/>
      <c r="W35" s="591"/>
      <c r="X35" s="591"/>
      <c r="Y35" s="592"/>
      <c r="Z35" s="643">
        <v>4.5</v>
      </c>
      <c r="AA35" s="643"/>
      <c r="AB35" s="643"/>
      <c r="AC35" s="643"/>
      <c r="AD35" s="644" t="s">
        <v>111</v>
      </c>
      <c r="AE35" s="644"/>
      <c r="AF35" s="644"/>
      <c r="AG35" s="644"/>
      <c r="AH35" s="644"/>
      <c r="AI35" s="644"/>
      <c r="AJ35" s="644"/>
      <c r="AK35" s="644"/>
      <c r="AL35" s="613" t="s">
        <v>111</v>
      </c>
      <c r="AM35" s="645"/>
      <c r="AN35" s="645"/>
      <c r="AO35" s="646"/>
      <c r="AP35" s="188"/>
      <c r="AQ35" s="647" t="s">
        <v>308</v>
      </c>
      <c r="AR35" s="648"/>
      <c r="AS35" s="648"/>
      <c r="AT35" s="648"/>
      <c r="AU35" s="648"/>
      <c r="AV35" s="648"/>
      <c r="AW35" s="648"/>
      <c r="AX35" s="648"/>
      <c r="AY35" s="649"/>
      <c r="AZ35" s="640">
        <v>600095</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161464</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15585</v>
      </c>
      <c r="CS35" s="609"/>
      <c r="CT35" s="609"/>
      <c r="CU35" s="609"/>
      <c r="CV35" s="609"/>
      <c r="CW35" s="609"/>
      <c r="CX35" s="609"/>
      <c r="CY35" s="610"/>
      <c r="CZ35" s="593">
        <v>0.4</v>
      </c>
      <c r="DA35" s="611"/>
      <c r="DB35" s="611"/>
      <c r="DC35" s="612"/>
      <c r="DD35" s="596">
        <v>15022</v>
      </c>
      <c r="DE35" s="609"/>
      <c r="DF35" s="609"/>
      <c r="DG35" s="609"/>
      <c r="DH35" s="609"/>
      <c r="DI35" s="609"/>
      <c r="DJ35" s="609"/>
      <c r="DK35" s="610"/>
      <c r="DL35" s="596">
        <v>14308</v>
      </c>
      <c r="DM35" s="609"/>
      <c r="DN35" s="609"/>
      <c r="DO35" s="609"/>
      <c r="DP35" s="609"/>
      <c r="DQ35" s="609"/>
      <c r="DR35" s="609"/>
      <c r="DS35" s="609"/>
      <c r="DT35" s="609"/>
      <c r="DU35" s="609"/>
      <c r="DV35" s="610"/>
      <c r="DW35" s="613">
        <v>0.5</v>
      </c>
      <c r="DX35" s="614"/>
      <c r="DY35" s="614"/>
      <c r="DZ35" s="614"/>
      <c r="EA35" s="614"/>
      <c r="EB35" s="614"/>
      <c r="EC35" s="615"/>
    </row>
    <row r="36" spans="2:133" ht="11.25" customHeight="1" x14ac:dyDescent="0.15">
      <c r="B36" s="571" t="s">
        <v>311</v>
      </c>
      <c r="C36" s="572"/>
      <c r="D36" s="572"/>
      <c r="E36" s="572"/>
      <c r="F36" s="572"/>
      <c r="G36" s="572"/>
      <c r="H36" s="572"/>
      <c r="I36" s="572"/>
      <c r="J36" s="572"/>
      <c r="K36" s="572"/>
      <c r="L36" s="572"/>
      <c r="M36" s="572"/>
      <c r="N36" s="572"/>
      <c r="O36" s="572"/>
      <c r="P36" s="572"/>
      <c r="Q36" s="573"/>
      <c r="R36" s="574">
        <v>4356568</v>
      </c>
      <c r="S36" s="631"/>
      <c r="T36" s="631"/>
      <c r="U36" s="631"/>
      <c r="V36" s="631"/>
      <c r="W36" s="631"/>
      <c r="X36" s="631"/>
      <c r="Y36" s="634"/>
      <c r="Z36" s="635">
        <v>100</v>
      </c>
      <c r="AA36" s="635"/>
      <c r="AB36" s="635"/>
      <c r="AC36" s="635"/>
      <c r="AD36" s="636">
        <v>2719345</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172900</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86036</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475635</v>
      </c>
      <c r="CS36" s="591"/>
      <c r="CT36" s="591"/>
      <c r="CU36" s="591"/>
      <c r="CV36" s="591"/>
      <c r="CW36" s="591"/>
      <c r="CX36" s="591"/>
      <c r="CY36" s="592"/>
      <c r="CZ36" s="593">
        <v>11.6</v>
      </c>
      <c r="DA36" s="611"/>
      <c r="DB36" s="611"/>
      <c r="DC36" s="612"/>
      <c r="DD36" s="596">
        <v>446494</v>
      </c>
      <c r="DE36" s="591"/>
      <c r="DF36" s="591"/>
      <c r="DG36" s="591"/>
      <c r="DH36" s="591"/>
      <c r="DI36" s="591"/>
      <c r="DJ36" s="591"/>
      <c r="DK36" s="592"/>
      <c r="DL36" s="596">
        <v>416302</v>
      </c>
      <c r="DM36" s="591"/>
      <c r="DN36" s="591"/>
      <c r="DO36" s="591"/>
      <c r="DP36" s="591"/>
      <c r="DQ36" s="591"/>
      <c r="DR36" s="591"/>
      <c r="DS36" s="591"/>
      <c r="DT36" s="591"/>
      <c r="DU36" s="591"/>
      <c r="DV36" s="592"/>
      <c r="DW36" s="613">
        <v>14.3</v>
      </c>
      <c r="DX36" s="614"/>
      <c r="DY36" s="614"/>
      <c r="DZ36" s="614"/>
      <c r="EA36" s="614"/>
      <c r="EB36" s="614"/>
      <c r="EC36" s="615"/>
    </row>
    <row r="37" spans="2:133" ht="11.25" customHeight="1" x14ac:dyDescent="0.15">
      <c r="AQ37" s="616" t="s">
        <v>315</v>
      </c>
      <c r="AR37" s="617"/>
      <c r="AS37" s="617"/>
      <c r="AT37" s="617"/>
      <c r="AU37" s="617"/>
      <c r="AV37" s="617"/>
      <c r="AW37" s="617"/>
      <c r="AX37" s="617"/>
      <c r="AY37" s="618"/>
      <c r="AZ37" s="590">
        <v>13691</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1795</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117925</v>
      </c>
      <c r="CS37" s="609"/>
      <c r="CT37" s="609"/>
      <c r="CU37" s="609"/>
      <c r="CV37" s="609"/>
      <c r="CW37" s="609"/>
      <c r="CX37" s="609"/>
      <c r="CY37" s="610"/>
      <c r="CZ37" s="593">
        <v>2.9</v>
      </c>
      <c r="DA37" s="611"/>
      <c r="DB37" s="611"/>
      <c r="DC37" s="612"/>
      <c r="DD37" s="596">
        <v>112749</v>
      </c>
      <c r="DE37" s="609"/>
      <c r="DF37" s="609"/>
      <c r="DG37" s="609"/>
      <c r="DH37" s="609"/>
      <c r="DI37" s="609"/>
      <c r="DJ37" s="609"/>
      <c r="DK37" s="610"/>
      <c r="DL37" s="596">
        <v>110923</v>
      </c>
      <c r="DM37" s="609"/>
      <c r="DN37" s="609"/>
      <c r="DO37" s="609"/>
      <c r="DP37" s="609"/>
      <c r="DQ37" s="609"/>
      <c r="DR37" s="609"/>
      <c r="DS37" s="609"/>
      <c r="DT37" s="609"/>
      <c r="DU37" s="609"/>
      <c r="DV37" s="610"/>
      <c r="DW37" s="613">
        <v>3.8</v>
      </c>
      <c r="DX37" s="614"/>
      <c r="DY37" s="614"/>
      <c r="DZ37" s="614"/>
      <c r="EA37" s="614"/>
      <c r="EB37" s="614"/>
      <c r="EC37" s="615"/>
    </row>
    <row r="38" spans="2:133" ht="11.25" customHeight="1" x14ac:dyDescent="0.15">
      <c r="AQ38" s="616" t="s">
        <v>318</v>
      </c>
      <c r="AR38" s="617"/>
      <c r="AS38" s="617"/>
      <c r="AT38" s="617"/>
      <c r="AU38" s="617"/>
      <c r="AV38" s="617"/>
      <c r="AW38" s="617"/>
      <c r="AX38" s="617"/>
      <c r="AY38" s="618"/>
      <c r="AZ38" s="590" t="s">
        <v>319</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2874</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600095</v>
      </c>
      <c r="CS38" s="591"/>
      <c r="CT38" s="591"/>
      <c r="CU38" s="591"/>
      <c r="CV38" s="591"/>
      <c r="CW38" s="591"/>
      <c r="CX38" s="591"/>
      <c r="CY38" s="592"/>
      <c r="CZ38" s="593">
        <v>14.7</v>
      </c>
      <c r="DA38" s="611"/>
      <c r="DB38" s="611"/>
      <c r="DC38" s="612"/>
      <c r="DD38" s="596">
        <v>535553</v>
      </c>
      <c r="DE38" s="591"/>
      <c r="DF38" s="591"/>
      <c r="DG38" s="591"/>
      <c r="DH38" s="591"/>
      <c r="DI38" s="591"/>
      <c r="DJ38" s="591"/>
      <c r="DK38" s="592"/>
      <c r="DL38" s="596">
        <v>421643</v>
      </c>
      <c r="DM38" s="591"/>
      <c r="DN38" s="591"/>
      <c r="DO38" s="591"/>
      <c r="DP38" s="591"/>
      <c r="DQ38" s="591"/>
      <c r="DR38" s="591"/>
      <c r="DS38" s="591"/>
      <c r="DT38" s="591"/>
      <c r="DU38" s="591"/>
      <c r="DV38" s="592"/>
      <c r="DW38" s="613">
        <v>14.5</v>
      </c>
      <c r="DX38" s="614"/>
      <c r="DY38" s="614"/>
      <c r="DZ38" s="614"/>
      <c r="EA38" s="614"/>
      <c r="EB38" s="614"/>
      <c r="EC38" s="615"/>
    </row>
    <row r="39" spans="2:133" ht="11.25" customHeight="1" x14ac:dyDescent="0.15">
      <c r="AQ39" s="616" t="s">
        <v>322</v>
      </c>
      <c r="AR39" s="617"/>
      <c r="AS39" s="617"/>
      <c r="AT39" s="617"/>
      <c r="AU39" s="617"/>
      <c r="AV39" s="617"/>
      <c r="AW39" s="617"/>
      <c r="AX39" s="617"/>
      <c r="AY39" s="618"/>
      <c r="AZ39" s="590" t="s">
        <v>319</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98</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50068</v>
      </c>
      <c r="CS39" s="609"/>
      <c r="CT39" s="609"/>
      <c r="CU39" s="609"/>
      <c r="CV39" s="609"/>
      <c r="CW39" s="609"/>
      <c r="CX39" s="609"/>
      <c r="CY39" s="610"/>
      <c r="CZ39" s="593">
        <v>1.2</v>
      </c>
      <c r="DA39" s="611"/>
      <c r="DB39" s="611"/>
      <c r="DC39" s="612"/>
      <c r="DD39" s="596">
        <v>50000</v>
      </c>
      <c r="DE39" s="609"/>
      <c r="DF39" s="609"/>
      <c r="DG39" s="609"/>
      <c r="DH39" s="609"/>
      <c r="DI39" s="609"/>
      <c r="DJ39" s="609"/>
      <c r="DK39" s="610"/>
      <c r="DL39" s="596" t="s">
        <v>319</v>
      </c>
      <c r="DM39" s="609"/>
      <c r="DN39" s="609"/>
      <c r="DO39" s="609"/>
      <c r="DP39" s="609"/>
      <c r="DQ39" s="609"/>
      <c r="DR39" s="609"/>
      <c r="DS39" s="609"/>
      <c r="DT39" s="609"/>
      <c r="DU39" s="609"/>
      <c r="DV39" s="610"/>
      <c r="DW39" s="613" t="s">
        <v>319</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114463</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108</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5000</v>
      </c>
      <c r="CS40" s="591"/>
      <c r="CT40" s="591"/>
      <c r="CU40" s="591"/>
      <c r="CV40" s="591"/>
      <c r="CW40" s="591"/>
      <c r="CX40" s="591"/>
      <c r="CY40" s="592"/>
      <c r="CZ40" s="593">
        <v>0.1</v>
      </c>
      <c r="DA40" s="611"/>
      <c r="DB40" s="611"/>
      <c r="DC40" s="612"/>
      <c r="DD40" s="596" t="s">
        <v>319</v>
      </c>
      <c r="DE40" s="591"/>
      <c r="DF40" s="591"/>
      <c r="DG40" s="591"/>
      <c r="DH40" s="591"/>
      <c r="DI40" s="591"/>
      <c r="DJ40" s="591"/>
      <c r="DK40" s="592"/>
      <c r="DL40" s="596" t="s">
        <v>319</v>
      </c>
      <c r="DM40" s="591"/>
      <c r="DN40" s="591"/>
      <c r="DO40" s="591"/>
      <c r="DP40" s="591"/>
      <c r="DQ40" s="591"/>
      <c r="DR40" s="591"/>
      <c r="DS40" s="591"/>
      <c r="DT40" s="591"/>
      <c r="DU40" s="591"/>
      <c r="DV40" s="592"/>
      <c r="DW40" s="613" t="s">
        <v>319</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299041</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340</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235123</v>
      </c>
      <c r="CS42" s="591"/>
      <c r="CT42" s="591"/>
      <c r="CU42" s="591"/>
      <c r="CV42" s="591"/>
      <c r="CW42" s="591"/>
      <c r="CX42" s="591"/>
      <c r="CY42" s="592"/>
      <c r="CZ42" s="593">
        <v>5.7</v>
      </c>
      <c r="DA42" s="594"/>
      <c r="DB42" s="594"/>
      <c r="DC42" s="595"/>
      <c r="DD42" s="596">
        <v>78118</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8892</v>
      </c>
      <c r="CS43" s="609"/>
      <c r="CT43" s="609"/>
      <c r="CU43" s="609"/>
      <c r="CV43" s="609"/>
      <c r="CW43" s="609"/>
      <c r="CX43" s="609"/>
      <c r="CY43" s="610"/>
      <c r="CZ43" s="593">
        <v>0.2</v>
      </c>
      <c r="DA43" s="611"/>
      <c r="DB43" s="611"/>
      <c r="DC43" s="612"/>
      <c r="DD43" s="596">
        <v>8892</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337</v>
      </c>
      <c r="CD44" s="603" t="s">
        <v>289</v>
      </c>
      <c r="CE44" s="604"/>
      <c r="CF44" s="587" t="s">
        <v>338</v>
      </c>
      <c r="CG44" s="588"/>
      <c r="CH44" s="588"/>
      <c r="CI44" s="588"/>
      <c r="CJ44" s="588"/>
      <c r="CK44" s="588"/>
      <c r="CL44" s="588"/>
      <c r="CM44" s="588"/>
      <c r="CN44" s="588"/>
      <c r="CO44" s="588"/>
      <c r="CP44" s="588"/>
      <c r="CQ44" s="589"/>
      <c r="CR44" s="590">
        <v>235123</v>
      </c>
      <c r="CS44" s="591"/>
      <c r="CT44" s="591"/>
      <c r="CU44" s="591"/>
      <c r="CV44" s="591"/>
      <c r="CW44" s="591"/>
      <c r="CX44" s="591"/>
      <c r="CY44" s="592"/>
      <c r="CZ44" s="593">
        <v>5.7</v>
      </c>
      <c r="DA44" s="594"/>
      <c r="DB44" s="594"/>
      <c r="DC44" s="595"/>
      <c r="DD44" s="596">
        <v>78118</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339</v>
      </c>
      <c r="CG45" s="588"/>
      <c r="CH45" s="588"/>
      <c r="CI45" s="588"/>
      <c r="CJ45" s="588"/>
      <c r="CK45" s="588"/>
      <c r="CL45" s="588"/>
      <c r="CM45" s="588"/>
      <c r="CN45" s="588"/>
      <c r="CO45" s="588"/>
      <c r="CP45" s="588"/>
      <c r="CQ45" s="589"/>
      <c r="CR45" s="590">
        <v>82753</v>
      </c>
      <c r="CS45" s="609"/>
      <c r="CT45" s="609"/>
      <c r="CU45" s="609"/>
      <c r="CV45" s="609"/>
      <c r="CW45" s="609"/>
      <c r="CX45" s="609"/>
      <c r="CY45" s="610"/>
      <c r="CZ45" s="593">
        <v>2</v>
      </c>
      <c r="DA45" s="611"/>
      <c r="DB45" s="611"/>
      <c r="DC45" s="612"/>
      <c r="DD45" s="596">
        <v>16545</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340</v>
      </c>
      <c r="CG46" s="588"/>
      <c r="CH46" s="588"/>
      <c r="CI46" s="588"/>
      <c r="CJ46" s="588"/>
      <c r="CK46" s="588"/>
      <c r="CL46" s="588"/>
      <c r="CM46" s="588"/>
      <c r="CN46" s="588"/>
      <c r="CO46" s="588"/>
      <c r="CP46" s="588"/>
      <c r="CQ46" s="589"/>
      <c r="CR46" s="590">
        <v>152370</v>
      </c>
      <c r="CS46" s="591"/>
      <c r="CT46" s="591"/>
      <c r="CU46" s="591"/>
      <c r="CV46" s="591"/>
      <c r="CW46" s="591"/>
      <c r="CX46" s="591"/>
      <c r="CY46" s="592"/>
      <c r="CZ46" s="593">
        <v>3.7</v>
      </c>
      <c r="DA46" s="594"/>
      <c r="DB46" s="594"/>
      <c r="DC46" s="595"/>
      <c r="DD46" s="596">
        <v>61573</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341</v>
      </c>
      <c r="CG47" s="588"/>
      <c r="CH47" s="588"/>
      <c r="CI47" s="588"/>
      <c r="CJ47" s="588"/>
      <c r="CK47" s="588"/>
      <c r="CL47" s="588"/>
      <c r="CM47" s="588"/>
      <c r="CN47" s="588"/>
      <c r="CO47" s="588"/>
      <c r="CP47" s="588"/>
      <c r="CQ47" s="589"/>
      <c r="CR47" s="590" t="s">
        <v>111</v>
      </c>
      <c r="CS47" s="609"/>
      <c r="CT47" s="609"/>
      <c r="CU47" s="609"/>
      <c r="CV47" s="609"/>
      <c r="CW47" s="609"/>
      <c r="CX47" s="609"/>
      <c r="CY47" s="610"/>
      <c r="CZ47" s="593" t="s">
        <v>111</v>
      </c>
      <c r="DA47" s="611"/>
      <c r="DB47" s="611"/>
      <c r="DC47" s="612"/>
      <c r="DD47" s="596" t="s">
        <v>111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342</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343</v>
      </c>
      <c r="CE49" s="572"/>
      <c r="CF49" s="572"/>
      <c r="CG49" s="572"/>
      <c r="CH49" s="572"/>
      <c r="CI49" s="572"/>
      <c r="CJ49" s="572"/>
      <c r="CK49" s="572"/>
      <c r="CL49" s="572"/>
      <c r="CM49" s="572"/>
      <c r="CN49" s="572"/>
      <c r="CO49" s="572"/>
      <c r="CP49" s="572"/>
      <c r="CQ49" s="573"/>
      <c r="CR49" s="574">
        <v>4094393</v>
      </c>
      <c r="CS49" s="575"/>
      <c r="CT49" s="575"/>
      <c r="CU49" s="575"/>
      <c r="CV49" s="575"/>
      <c r="CW49" s="575"/>
      <c r="CX49" s="575"/>
      <c r="CY49" s="576"/>
      <c r="CZ49" s="577">
        <v>100</v>
      </c>
      <c r="DA49" s="578"/>
      <c r="DB49" s="578"/>
      <c r="DC49" s="579"/>
      <c r="DD49" s="580">
        <v>3218770</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366</v>
      </c>
      <c r="C7" s="1050"/>
      <c r="D7" s="1050"/>
      <c r="E7" s="1050"/>
      <c r="F7" s="1050"/>
      <c r="G7" s="1050"/>
      <c r="H7" s="1050"/>
      <c r="I7" s="1050"/>
      <c r="J7" s="1050"/>
      <c r="K7" s="1050"/>
      <c r="L7" s="1050"/>
      <c r="M7" s="1050"/>
      <c r="N7" s="1050"/>
      <c r="O7" s="1050"/>
      <c r="P7" s="1051"/>
      <c r="Q7" s="1103">
        <v>4365</v>
      </c>
      <c r="R7" s="1104"/>
      <c r="S7" s="1104"/>
      <c r="T7" s="1104"/>
      <c r="U7" s="1104"/>
      <c r="V7" s="1104">
        <v>4103</v>
      </c>
      <c r="W7" s="1104"/>
      <c r="X7" s="1104"/>
      <c r="Y7" s="1104"/>
      <c r="Z7" s="1104"/>
      <c r="AA7" s="1104">
        <v>262</v>
      </c>
      <c r="AB7" s="1104"/>
      <c r="AC7" s="1104"/>
      <c r="AD7" s="1104"/>
      <c r="AE7" s="1105"/>
      <c r="AF7" s="1106">
        <v>198</v>
      </c>
      <c r="AG7" s="1107"/>
      <c r="AH7" s="1107"/>
      <c r="AI7" s="1107"/>
      <c r="AJ7" s="1108"/>
      <c r="AK7" s="1090" t="s">
        <v>538</v>
      </c>
      <c r="AL7" s="1091"/>
      <c r="AM7" s="1091"/>
      <c r="AN7" s="1091"/>
      <c r="AO7" s="1091"/>
      <c r="AP7" s="1091">
        <v>3804</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548</v>
      </c>
      <c r="BT7" s="1095"/>
      <c r="BU7" s="1095"/>
      <c r="BV7" s="1095"/>
      <c r="BW7" s="1095"/>
      <c r="BX7" s="1095"/>
      <c r="BY7" s="1095"/>
      <c r="BZ7" s="1095"/>
      <c r="CA7" s="1095"/>
      <c r="CB7" s="1095"/>
      <c r="CC7" s="1095"/>
      <c r="CD7" s="1095"/>
      <c r="CE7" s="1095"/>
      <c r="CF7" s="1095"/>
      <c r="CG7" s="1096"/>
      <c r="CH7" s="1087">
        <v>0</v>
      </c>
      <c r="CI7" s="1088"/>
      <c r="CJ7" s="1088"/>
      <c r="CK7" s="1088"/>
      <c r="CL7" s="1089"/>
      <c r="CM7" s="1087">
        <v>6</v>
      </c>
      <c r="CN7" s="1088"/>
      <c r="CO7" s="1088"/>
      <c r="CP7" s="1088"/>
      <c r="CQ7" s="1089"/>
      <c r="CR7" s="1087">
        <v>3</v>
      </c>
      <c r="CS7" s="1088"/>
      <c r="CT7" s="1088"/>
      <c r="CU7" s="1088"/>
      <c r="CV7" s="1089"/>
      <c r="CW7" s="1087" t="s">
        <v>558</v>
      </c>
      <c r="CX7" s="1088"/>
      <c r="CY7" s="1088"/>
      <c r="CZ7" s="1088"/>
      <c r="DA7" s="1089"/>
      <c r="DB7" s="1087" t="s">
        <v>538</v>
      </c>
      <c r="DC7" s="1088"/>
      <c r="DD7" s="1088"/>
      <c r="DE7" s="1088"/>
      <c r="DF7" s="1089"/>
      <c r="DG7" s="1087" t="s">
        <v>549</v>
      </c>
      <c r="DH7" s="1088"/>
      <c r="DI7" s="1088"/>
      <c r="DJ7" s="1088"/>
      <c r="DK7" s="1089"/>
      <c r="DL7" s="1087" t="s">
        <v>538</v>
      </c>
      <c r="DM7" s="1088"/>
      <c r="DN7" s="1088"/>
      <c r="DO7" s="1088"/>
      <c r="DP7" s="1089"/>
      <c r="DQ7" s="1087" t="s">
        <v>538</v>
      </c>
      <c r="DR7" s="1088"/>
      <c r="DS7" s="1088"/>
      <c r="DT7" s="1088"/>
      <c r="DU7" s="1089"/>
      <c r="DV7" s="1114"/>
      <c r="DW7" s="1115"/>
      <c r="DX7" s="1115"/>
      <c r="DY7" s="1115"/>
      <c r="DZ7" s="1116"/>
      <c r="EA7" s="207"/>
    </row>
    <row r="8" spans="1:131" s="208" customFormat="1" ht="26.25" customHeight="1" x14ac:dyDescent="0.15">
      <c r="A8" s="214">
        <v>2</v>
      </c>
      <c r="B8" s="1036" t="s">
        <v>367</v>
      </c>
      <c r="C8" s="1037"/>
      <c r="D8" s="1037"/>
      <c r="E8" s="1037"/>
      <c r="F8" s="1037"/>
      <c r="G8" s="1037"/>
      <c r="H8" s="1037"/>
      <c r="I8" s="1037"/>
      <c r="J8" s="1037"/>
      <c r="K8" s="1037"/>
      <c r="L8" s="1037"/>
      <c r="M8" s="1037"/>
      <c r="N8" s="1037"/>
      <c r="O8" s="1037"/>
      <c r="P8" s="1038"/>
      <c r="Q8" s="1042">
        <v>7</v>
      </c>
      <c r="R8" s="1043"/>
      <c r="S8" s="1043"/>
      <c r="T8" s="1043"/>
      <c r="U8" s="1043"/>
      <c r="V8" s="1043">
        <v>7</v>
      </c>
      <c r="W8" s="1043"/>
      <c r="X8" s="1043"/>
      <c r="Y8" s="1043"/>
      <c r="Z8" s="1043"/>
      <c r="AA8" s="1043">
        <v>0</v>
      </c>
      <c r="AB8" s="1043"/>
      <c r="AC8" s="1043"/>
      <c r="AD8" s="1043"/>
      <c r="AE8" s="1044"/>
      <c r="AF8" s="1018">
        <v>0</v>
      </c>
      <c r="AG8" s="1019"/>
      <c r="AH8" s="1019"/>
      <c r="AI8" s="1019"/>
      <c r="AJ8" s="1020"/>
      <c r="AK8" s="1085">
        <v>7</v>
      </c>
      <c r="AL8" s="1086"/>
      <c r="AM8" s="1086"/>
      <c r="AN8" s="1086"/>
      <c r="AO8" s="1086"/>
      <c r="AP8" s="1086">
        <v>154</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368</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369</v>
      </c>
      <c r="B23" s="943" t="s">
        <v>370</v>
      </c>
      <c r="C23" s="944"/>
      <c r="D23" s="944"/>
      <c r="E23" s="944"/>
      <c r="F23" s="944"/>
      <c r="G23" s="944"/>
      <c r="H23" s="944"/>
      <c r="I23" s="944"/>
      <c r="J23" s="944"/>
      <c r="K23" s="944"/>
      <c r="L23" s="944"/>
      <c r="M23" s="944"/>
      <c r="N23" s="944"/>
      <c r="O23" s="944"/>
      <c r="P23" s="945"/>
      <c r="Q23" s="1067">
        <v>4365</v>
      </c>
      <c r="R23" s="1068"/>
      <c r="S23" s="1068"/>
      <c r="T23" s="1068"/>
      <c r="U23" s="1068"/>
      <c r="V23" s="1068">
        <v>4103</v>
      </c>
      <c r="W23" s="1068"/>
      <c r="X23" s="1068"/>
      <c r="Y23" s="1068"/>
      <c r="Z23" s="1068"/>
      <c r="AA23" s="1068">
        <v>262</v>
      </c>
      <c r="AB23" s="1068"/>
      <c r="AC23" s="1068"/>
      <c r="AD23" s="1068"/>
      <c r="AE23" s="1069"/>
      <c r="AF23" s="1070">
        <v>199</v>
      </c>
      <c r="AG23" s="1068"/>
      <c r="AH23" s="1068"/>
      <c r="AI23" s="1068"/>
      <c r="AJ23" s="1071"/>
      <c r="AK23" s="1072"/>
      <c r="AL23" s="1073"/>
      <c r="AM23" s="1073"/>
      <c r="AN23" s="1073"/>
      <c r="AO23" s="1073"/>
      <c r="AP23" s="1068">
        <v>3958</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349</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381</v>
      </c>
      <c r="C28" s="1050"/>
      <c r="D28" s="1050"/>
      <c r="E28" s="1050"/>
      <c r="F28" s="1050"/>
      <c r="G28" s="1050"/>
      <c r="H28" s="1050"/>
      <c r="I28" s="1050"/>
      <c r="J28" s="1050"/>
      <c r="K28" s="1050"/>
      <c r="L28" s="1050"/>
      <c r="M28" s="1050"/>
      <c r="N28" s="1050"/>
      <c r="O28" s="1050"/>
      <c r="P28" s="1051"/>
      <c r="Q28" s="1052">
        <v>1692</v>
      </c>
      <c r="R28" s="1053"/>
      <c r="S28" s="1053"/>
      <c r="T28" s="1053"/>
      <c r="U28" s="1053"/>
      <c r="V28" s="1053">
        <v>1532</v>
      </c>
      <c r="W28" s="1053"/>
      <c r="X28" s="1053"/>
      <c r="Y28" s="1053"/>
      <c r="Z28" s="1053"/>
      <c r="AA28" s="1053">
        <v>160</v>
      </c>
      <c r="AB28" s="1053"/>
      <c r="AC28" s="1053"/>
      <c r="AD28" s="1053"/>
      <c r="AE28" s="1054"/>
      <c r="AF28" s="1055">
        <v>159</v>
      </c>
      <c r="AG28" s="1053"/>
      <c r="AH28" s="1053"/>
      <c r="AI28" s="1053"/>
      <c r="AJ28" s="1056"/>
      <c r="AK28" s="1057">
        <v>108</v>
      </c>
      <c r="AL28" s="1045"/>
      <c r="AM28" s="1045"/>
      <c r="AN28" s="1045"/>
      <c r="AO28" s="1045"/>
      <c r="AP28" s="1045" t="s">
        <v>538</v>
      </c>
      <c r="AQ28" s="1045"/>
      <c r="AR28" s="1045"/>
      <c r="AS28" s="1045"/>
      <c r="AT28" s="1045"/>
      <c r="AU28" s="1045" t="s">
        <v>549</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382</v>
      </c>
      <c r="C29" s="1037"/>
      <c r="D29" s="1037"/>
      <c r="E29" s="1037"/>
      <c r="F29" s="1037"/>
      <c r="G29" s="1037"/>
      <c r="H29" s="1037"/>
      <c r="I29" s="1037"/>
      <c r="J29" s="1037"/>
      <c r="K29" s="1037"/>
      <c r="L29" s="1037"/>
      <c r="M29" s="1037"/>
      <c r="N29" s="1037"/>
      <c r="O29" s="1037"/>
      <c r="P29" s="1038"/>
      <c r="Q29" s="1042">
        <v>73</v>
      </c>
      <c r="R29" s="1043"/>
      <c r="S29" s="1043"/>
      <c r="T29" s="1043"/>
      <c r="U29" s="1043"/>
      <c r="V29" s="1043">
        <v>66</v>
      </c>
      <c r="W29" s="1043"/>
      <c r="X29" s="1043"/>
      <c r="Y29" s="1043"/>
      <c r="Z29" s="1043"/>
      <c r="AA29" s="1043">
        <v>6</v>
      </c>
      <c r="AB29" s="1043"/>
      <c r="AC29" s="1043"/>
      <c r="AD29" s="1043"/>
      <c r="AE29" s="1044"/>
      <c r="AF29" s="1018">
        <v>6</v>
      </c>
      <c r="AG29" s="1019"/>
      <c r="AH29" s="1019"/>
      <c r="AI29" s="1019"/>
      <c r="AJ29" s="1020"/>
      <c r="AK29" s="979">
        <v>4</v>
      </c>
      <c r="AL29" s="970"/>
      <c r="AM29" s="970"/>
      <c r="AN29" s="970"/>
      <c r="AO29" s="970"/>
      <c r="AP29" s="970" t="s">
        <v>549</v>
      </c>
      <c r="AQ29" s="970"/>
      <c r="AR29" s="970"/>
      <c r="AS29" s="970"/>
      <c r="AT29" s="970"/>
      <c r="AU29" s="970" t="s">
        <v>549</v>
      </c>
      <c r="AV29" s="970"/>
      <c r="AW29" s="970"/>
      <c r="AX29" s="970"/>
      <c r="AY29" s="970"/>
      <c r="AZ29" s="1041"/>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383</v>
      </c>
      <c r="C30" s="1037"/>
      <c r="D30" s="1037"/>
      <c r="E30" s="1037"/>
      <c r="F30" s="1037"/>
      <c r="G30" s="1037"/>
      <c r="H30" s="1037"/>
      <c r="I30" s="1037"/>
      <c r="J30" s="1037"/>
      <c r="K30" s="1037"/>
      <c r="L30" s="1037"/>
      <c r="M30" s="1037"/>
      <c r="N30" s="1037"/>
      <c r="O30" s="1037"/>
      <c r="P30" s="1038"/>
      <c r="Q30" s="1042">
        <v>983</v>
      </c>
      <c r="R30" s="1043"/>
      <c r="S30" s="1043"/>
      <c r="T30" s="1043"/>
      <c r="U30" s="1043"/>
      <c r="V30" s="1043">
        <v>939</v>
      </c>
      <c r="W30" s="1043"/>
      <c r="X30" s="1043"/>
      <c r="Y30" s="1043"/>
      <c r="Z30" s="1043"/>
      <c r="AA30" s="1043">
        <v>45</v>
      </c>
      <c r="AB30" s="1043"/>
      <c r="AC30" s="1043"/>
      <c r="AD30" s="1043"/>
      <c r="AE30" s="1044"/>
      <c r="AF30" s="1018">
        <v>45</v>
      </c>
      <c r="AG30" s="1019"/>
      <c r="AH30" s="1019"/>
      <c r="AI30" s="1019"/>
      <c r="AJ30" s="1020"/>
      <c r="AK30" s="979">
        <v>167</v>
      </c>
      <c r="AL30" s="970"/>
      <c r="AM30" s="970"/>
      <c r="AN30" s="970"/>
      <c r="AO30" s="970"/>
      <c r="AP30" s="970" t="s">
        <v>538</v>
      </c>
      <c r="AQ30" s="970"/>
      <c r="AR30" s="970"/>
      <c r="AS30" s="970"/>
      <c r="AT30" s="970"/>
      <c r="AU30" s="970" t="s">
        <v>550</v>
      </c>
      <c r="AV30" s="970"/>
      <c r="AW30" s="970"/>
      <c r="AX30" s="970"/>
      <c r="AY30" s="970"/>
      <c r="AZ30" s="1041"/>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384</v>
      </c>
      <c r="C31" s="1037"/>
      <c r="D31" s="1037"/>
      <c r="E31" s="1037"/>
      <c r="F31" s="1037"/>
      <c r="G31" s="1037"/>
      <c r="H31" s="1037"/>
      <c r="I31" s="1037"/>
      <c r="J31" s="1037"/>
      <c r="K31" s="1037"/>
      <c r="L31" s="1037"/>
      <c r="M31" s="1037"/>
      <c r="N31" s="1037"/>
      <c r="O31" s="1037"/>
      <c r="P31" s="1038"/>
      <c r="Q31" s="1042">
        <v>171</v>
      </c>
      <c r="R31" s="1043"/>
      <c r="S31" s="1043"/>
      <c r="T31" s="1043"/>
      <c r="U31" s="1043"/>
      <c r="V31" s="1043">
        <v>162</v>
      </c>
      <c r="W31" s="1043"/>
      <c r="X31" s="1043"/>
      <c r="Y31" s="1043"/>
      <c r="Z31" s="1043"/>
      <c r="AA31" s="1043">
        <v>9</v>
      </c>
      <c r="AB31" s="1043"/>
      <c r="AC31" s="1043"/>
      <c r="AD31" s="1043"/>
      <c r="AE31" s="1044"/>
      <c r="AF31" s="1018">
        <v>9</v>
      </c>
      <c r="AG31" s="1019"/>
      <c r="AH31" s="1019"/>
      <c r="AI31" s="1019"/>
      <c r="AJ31" s="1020"/>
      <c r="AK31" s="979">
        <v>25</v>
      </c>
      <c r="AL31" s="970"/>
      <c r="AM31" s="970"/>
      <c r="AN31" s="970"/>
      <c r="AO31" s="970"/>
      <c r="AP31" s="970" t="s">
        <v>549</v>
      </c>
      <c r="AQ31" s="970"/>
      <c r="AR31" s="970"/>
      <c r="AS31" s="970"/>
      <c r="AT31" s="970"/>
      <c r="AU31" s="970" t="s">
        <v>549</v>
      </c>
      <c r="AV31" s="970"/>
      <c r="AW31" s="970"/>
      <c r="AX31" s="970"/>
      <c r="AY31" s="970"/>
      <c r="AZ31" s="1041"/>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385</v>
      </c>
      <c r="C32" s="1037"/>
      <c r="D32" s="1037"/>
      <c r="E32" s="1037"/>
      <c r="F32" s="1037"/>
      <c r="G32" s="1037"/>
      <c r="H32" s="1037"/>
      <c r="I32" s="1037"/>
      <c r="J32" s="1037"/>
      <c r="K32" s="1037"/>
      <c r="L32" s="1037"/>
      <c r="M32" s="1037"/>
      <c r="N32" s="1037"/>
      <c r="O32" s="1037"/>
      <c r="P32" s="1038"/>
      <c r="Q32" s="1042">
        <v>131</v>
      </c>
      <c r="R32" s="1043"/>
      <c r="S32" s="1043"/>
      <c r="T32" s="1043"/>
      <c r="U32" s="1043"/>
      <c r="V32" s="1043">
        <v>103</v>
      </c>
      <c r="W32" s="1043"/>
      <c r="X32" s="1043"/>
      <c r="Y32" s="1043"/>
      <c r="Z32" s="1043"/>
      <c r="AA32" s="1043">
        <v>28</v>
      </c>
      <c r="AB32" s="1043"/>
      <c r="AC32" s="1043"/>
      <c r="AD32" s="1043"/>
      <c r="AE32" s="1044"/>
      <c r="AF32" s="1018">
        <v>379</v>
      </c>
      <c r="AG32" s="1019"/>
      <c r="AH32" s="1019"/>
      <c r="AI32" s="1019"/>
      <c r="AJ32" s="1020"/>
      <c r="AK32" s="979">
        <v>2</v>
      </c>
      <c r="AL32" s="970"/>
      <c r="AM32" s="970"/>
      <c r="AN32" s="970"/>
      <c r="AO32" s="970"/>
      <c r="AP32" s="970">
        <v>168</v>
      </c>
      <c r="AQ32" s="970"/>
      <c r="AR32" s="970"/>
      <c r="AS32" s="970"/>
      <c r="AT32" s="970"/>
      <c r="AU32" s="970">
        <v>2</v>
      </c>
      <c r="AV32" s="970"/>
      <c r="AW32" s="970"/>
      <c r="AX32" s="970"/>
      <c r="AY32" s="970"/>
      <c r="AZ32" s="1041" t="s">
        <v>538</v>
      </c>
      <c r="BA32" s="1041"/>
      <c r="BB32" s="1041"/>
      <c r="BC32" s="1041"/>
      <c r="BD32" s="1041"/>
      <c r="BE32" s="1031" t="s">
        <v>386</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387</v>
      </c>
      <c r="C33" s="1037"/>
      <c r="D33" s="1037"/>
      <c r="E33" s="1037"/>
      <c r="F33" s="1037"/>
      <c r="G33" s="1037"/>
      <c r="H33" s="1037"/>
      <c r="I33" s="1037"/>
      <c r="J33" s="1037"/>
      <c r="K33" s="1037"/>
      <c r="L33" s="1037"/>
      <c r="M33" s="1037"/>
      <c r="N33" s="1037"/>
      <c r="O33" s="1037"/>
      <c r="P33" s="1038"/>
      <c r="Q33" s="1042">
        <v>43</v>
      </c>
      <c r="R33" s="1043"/>
      <c r="S33" s="1043"/>
      <c r="T33" s="1043"/>
      <c r="U33" s="1043"/>
      <c r="V33" s="1043">
        <v>41</v>
      </c>
      <c r="W33" s="1043"/>
      <c r="X33" s="1043"/>
      <c r="Y33" s="1043"/>
      <c r="Z33" s="1043"/>
      <c r="AA33" s="1043">
        <v>2</v>
      </c>
      <c r="AB33" s="1043"/>
      <c r="AC33" s="1043"/>
      <c r="AD33" s="1043"/>
      <c r="AE33" s="1044"/>
      <c r="AF33" s="1018">
        <v>3</v>
      </c>
      <c r="AG33" s="1019"/>
      <c r="AH33" s="1019"/>
      <c r="AI33" s="1019"/>
      <c r="AJ33" s="1020"/>
      <c r="AK33" s="979">
        <v>14</v>
      </c>
      <c r="AL33" s="970"/>
      <c r="AM33" s="970"/>
      <c r="AN33" s="970"/>
      <c r="AO33" s="970"/>
      <c r="AP33" s="970">
        <v>223</v>
      </c>
      <c r="AQ33" s="970"/>
      <c r="AR33" s="970"/>
      <c r="AS33" s="970"/>
      <c r="AT33" s="970"/>
      <c r="AU33" s="970">
        <v>147</v>
      </c>
      <c r="AV33" s="970"/>
      <c r="AW33" s="970"/>
      <c r="AX33" s="970"/>
      <c r="AY33" s="970"/>
      <c r="AZ33" s="1041" t="s">
        <v>549</v>
      </c>
      <c r="BA33" s="1041"/>
      <c r="BB33" s="1041"/>
      <c r="BC33" s="1041"/>
      <c r="BD33" s="1041"/>
      <c r="BE33" s="1031" t="s">
        <v>388</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389</v>
      </c>
      <c r="C34" s="1037"/>
      <c r="D34" s="1037"/>
      <c r="E34" s="1037"/>
      <c r="F34" s="1037"/>
      <c r="G34" s="1037"/>
      <c r="H34" s="1037"/>
      <c r="I34" s="1037"/>
      <c r="J34" s="1037"/>
      <c r="K34" s="1037"/>
      <c r="L34" s="1037"/>
      <c r="M34" s="1037"/>
      <c r="N34" s="1037"/>
      <c r="O34" s="1037"/>
      <c r="P34" s="1038"/>
      <c r="Q34" s="1042">
        <v>338</v>
      </c>
      <c r="R34" s="1043"/>
      <c r="S34" s="1043"/>
      <c r="T34" s="1043"/>
      <c r="U34" s="1043"/>
      <c r="V34" s="1043">
        <v>331</v>
      </c>
      <c r="W34" s="1043"/>
      <c r="X34" s="1043"/>
      <c r="Y34" s="1043"/>
      <c r="Z34" s="1043"/>
      <c r="AA34" s="1043">
        <v>7</v>
      </c>
      <c r="AB34" s="1043"/>
      <c r="AC34" s="1043"/>
      <c r="AD34" s="1043"/>
      <c r="AE34" s="1044"/>
      <c r="AF34" s="1018">
        <v>7</v>
      </c>
      <c r="AG34" s="1019"/>
      <c r="AH34" s="1019"/>
      <c r="AI34" s="1019"/>
      <c r="AJ34" s="1020"/>
      <c r="AK34" s="979">
        <v>173</v>
      </c>
      <c r="AL34" s="970"/>
      <c r="AM34" s="970"/>
      <c r="AN34" s="970"/>
      <c r="AO34" s="970"/>
      <c r="AP34" s="970">
        <v>1660</v>
      </c>
      <c r="AQ34" s="970"/>
      <c r="AR34" s="970"/>
      <c r="AS34" s="970"/>
      <c r="AT34" s="970"/>
      <c r="AU34" s="970">
        <v>1163</v>
      </c>
      <c r="AV34" s="970"/>
      <c r="AW34" s="970"/>
      <c r="AX34" s="970"/>
      <c r="AY34" s="970"/>
      <c r="AZ34" s="1041" t="s">
        <v>550</v>
      </c>
      <c r="BA34" s="1041"/>
      <c r="BB34" s="1041"/>
      <c r="BC34" s="1041"/>
      <c r="BD34" s="1041"/>
      <c r="BE34" s="1031" t="s">
        <v>388</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390</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369</v>
      </c>
      <c r="B63" s="943" t="s">
        <v>391</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608</v>
      </c>
      <c r="AG63" s="958"/>
      <c r="AH63" s="958"/>
      <c r="AI63" s="958"/>
      <c r="AJ63" s="1029"/>
      <c r="AK63" s="1030"/>
      <c r="AL63" s="962"/>
      <c r="AM63" s="962"/>
      <c r="AN63" s="962"/>
      <c r="AO63" s="962"/>
      <c r="AP63" s="958">
        <v>2051</v>
      </c>
      <c r="AQ63" s="958"/>
      <c r="AR63" s="958"/>
      <c r="AS63" s="958"/>
      <c r="AT63" s="958"/>
      <c r="AU63" s="958">
        <v>1312</v>
      </c>
      <c r="AV63" s="958"/>
      <c r="AW63" s="958"/>
      <c r="AX63" s="958"/>
      <c r="AY63" s="958"/>
      <c r="AZ63" s="1024"/>
      <c r="BA63" s="1024"/>
      <c r="BB63" s="1024"/>
      <c r="BC63" s="1024"/>
      <c r="BD63" s="1024"/>
      <c r="BE63" s="959"/>
      <c r="BF63" s="959"/>
      <c r="BG63" s="959"/>
      <c r="BH63" s="959"/>
      <c r="BI63" s="960"/>
      <c r="BJ63" s="1025" t="s">
        <v>111</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393</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394</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539</v>
      </c>
      <c r="C68" s="985"/>
      <c r="D68" s="985"/>
      <c r="E68" s="985"/>
      <c r="F68" s="985"/>
      <c r="G68" s="985"/>
      <c r="H68" s="985"/>
      <c r="I68" s="985"/>
      <c r="J68" s="985"/>
      <c r="K68" s="985"/>
      <c r="L68" s="985"/>
      <c r="M68" s="985"/>
      <c r="N68" s="985"/>
      <c r="O68" s="985"/>
      <c r="P68" s="986"/>
      <c r="Q68" s="987">
        <v>49</v>
      </c>
      <c r="R68" s="981"/>
      <c r="S68" s="981"/>
      <c r="T68" s="981"/>
      <c r="U68" s="981"/>
      <c r="V68" s="981">
        <v>20</v>
      </c>
      <c r="W68" s="981"/>
      <c r="X68" s="981"/>
      <c r="Y68" s="981"/>
      <c r="Z68" s="981"/>
      <c r="AA68" s="981">
        <v>30</v>
      </c>
      <c r="AB68" s="981"/>
      <c r="AC68" s="981"/>
      <c r="AD68" s="981"/>
      <c r="AE68" s="981"/>
      <c r="AF68" s="981">
        <v>30</v>
      </c>
      <c r="AG68" s="981"/>
      <c r="AH68" s="981"/>
      <c r="AI68" s="981"/>
      <c r="AJ68" s="981"/>
      <c r="AK68" s="981" t="s">
        <v>550</v>
      </c>
      <c r="AL68" s="981"/>
      <c r="AM68" s="981"/>
      <c r="AN68" s="981"/>
      <c r="AO68" s="981"/>
      <c r="AP68" s="981" t="s">
        <v>538</v>
      </c>
      <c r="AQ68" s="981"/>
      <c r="AR68" s="981"/>
      <c r="AS68" s="981"/>
      <c r="AT68" s="981"/>
      <c r="AU68" s="981" t="s">
        <v>550</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540</v>
      </c>
      <c r="C69" s="974"/>
      <c r="D69" s="974"/>
      <c r="E69" s="974"/>
      <c r="F69" s="974"/>
      <c r="G69" s="974"/>
      <c r="H69" s="974"/>
      <c r="I69" s="974"/>
      <c r="J69" s="974"/>
      <c r="K69" s="974"/>
      <c r="L69" s="974"/>
      <c r="M69" s="974"/>
      <c r="N69" s="974"/>
      <c r="O69" s="974"/>
      <c r="P69" s="975"/>
      <c r="Q69" s="976">
        <v>16</v>
      </c>
      <c r="R69" s="970"/>
      <c r="S69" s="970"/>
      <c r="T69" s="970"/>
      <c r="U69" s="970"/>
      <c r="V69" s="970">
        <v>11</v>
      </c>
      <c r="W69" s="970"/>
      <c r="X69" s="970"/>
      <c r="Y69" s="970"/>
      <c r="Z69" s="970"/>
      <c r="AA69" s="970">
        <v>5</v>
      </c>
      <c r="AB69" s="970"/>
      <c r="AC69" s="970"/>
      <c r="AD69" s="970"/>
      <c r="AE69" s="970"/>
      <c r="AF69" s="970">
        <v>5</v>
      </c>
      <c r="AG69" s="970"/>
      <c r="AH69" s="970"/>
      <c r="AI69" s="970"/>
      <c r="AJ69" s="970"/>
      <c r="AK69" s="970" t="s">
        <v>538</v>
      </c>
      <c r="AL69" s="970"/>
      <c r="AM69" s="970"/>
      <c r="AN69" s="970"/>
      <c r="AO69" s="970"/>
      <c r="AP69" s="970" t="s">
        <v>549</v>
      </c>
      <c r="AQ69" s="970"/>
      <c r="AR69" s="970"/>
      <c r="AS69" s="970"/>
      <c r="AT69" s="970"/>
      <c r="AU69" s="970" t="s">
        <v>551</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541</v>
      </c>
      <c r="C70" s="974"/>
      <c r="D70" s="974"/>
      <c r="E70" s="974"/>
      <c r="F70" s="974"/>
      <c r="G70" s="974"/>
      <c r="H70" s="974"/>
      <c r="I70" s="974"/>
      <c r="J70" s="974"/>
      <c r="K70" s="974"/>
      <c r="L70" s="974"/>
      <c r="M70" s="974"/>
      <c r="N70" s="974"/>
      <c r="O70" s="974"/>
      <c r="P70" s="975"/>
      <c r="Q70" s="976">
        <v>249</v>
      </c>
      <c r="R70" s="970"/>
      <c r="S70" s="970"/>
      <c r="T70" s="970"/>
      <c r="U70" s="970"/>
      <c r="V70" s="970">
        <v>202</v>
      </c>
      <c r="W70" s="970"/>
      <c r="X70" s="970"/>
      <c r="Y70" s="970"/>
      <c r="Z70" s="970"/>
      <c r="AA70" s="970">
        <v>47</v>
      </c>
      <c r="AB70" s="970"/>
      <c r="AC70" s="970"/>
      <c r="AD70" s="970"/>
      <c r="AE70" s="970"/>
      <c r="AF70" s="970">
        <v>47</v>
      </c>
      <c r="AG70" s="970"/>
      <c r="AH70" s="970"/>
      <c r="AI70" s="970"/>
      <c r="AJ70" s="970"/>
      <c r="AK70" s="970" t="s">
        <v>550</v>
      </c>
      <c r="AL70" s="970"/>
      <c r="AM70" s="970"/>
      <c r="AN70" s="970"/>
      <c r="AO70" s="970"/>
      <c r="AP70" s="970" t="s">
        <v>549</v>
      </c>
      <c r="AQ70" s="970"/>
      <c r="AR70" s="970"/>
      <c r="AS70" s="970"/>
      <c r="AT70" s="970"/>
      <c r="AU70" s="970" t="s">
        <v>550</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542</v>
      </c>
      <c r="C71" s="974"/>
      <c r="D71" s="974"/>
      <c r="E71" s="974"/>
      <c r="F71" s="974"/>
      <c r="G71" s="974"/>
      <c r="H71" s="974"/>
      <c r="I71" s="974"/>
      <c r="J71" s="974"/>
      <c r="K71" s="974"/>
      <c r="L71" s="974"/>
      <c r="M71" s="974"/>
      <c r="N71" s="974"/>
      <c r="O71" s="974"/>
      <c r="P71" s="975"/>
      <c r="Q71" s="976">
        <v>373</v>
      </c>
      <c r="R71" s="970"/>
      <c r="S71" s="970"/>
      <c r="T71" s="970"/>
      <c r="U71" s="970"/>
      <c r="V71" s="970">
        <v>324</v>
      </c>
      <c r="W71" s="970"/>
      <c r="X71" s="970"/>
      <c r="Y71" s="970"/>
      <c r="Z71" s="970"/>
      <c r="AA71" s="970">
        <v>48</v>
      </c>
      <c r="AB71" s="970"/>
      <c r="AC71" s="970"/>
      <c r="AD71" s="970"/>
      <c r="AE71" s="970"/>
      <c r="AF71" s="970">
        <v>48</v>
      </c>
      <c r="AG71" s="970"/>
      <c r="AH71" s="970"/>
      <c r="AI71" s="970"/>
      <c r="AJ71" s="970"/>
      <c r="AK71" s="970" t="s">
        <v>549</v>
      </c>
      <c r="AL71" s="970"/>
      <c r="AM71" s="970"/>
      <c r="AN71" s="970"/>
      <c r="AO71" s="970"/>
      <c r="AP71" s="970" t="s">
        <v>553</v>
      </c>
      <c r="AQ71" s="970"/>
      <c r="AR71" s="970"/>
      <c r="AS71" s="970"/>
      <c r="AT71" s="970"/>
      <c r="AU71" s="970" t="s">
        <v>538</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543</v>
      </c>
      <c r="C72" s="974"/>
      <c r="D72" s="974"/>
      <c r="E72" s="974"/>
      <c r="F72" s="974"/>
      <c r="G72" s="974"/>
      <c r="H72" s="974"/>
      <c r="I72" s="974"/>
      <c r="J72" s="974"/>
      <c r="K72" s="974"/>
      <c r="L72" s="974"/>
      <c r="M72" s="974"/>
      <c r="N72" s="974"/>
      <c r="O72" s="974"/>
      <c r="P72" s="975"/>
      <c r="Q72" s="976">
        <v>35</v>
      </c>
      <c r="R72" s="970"/>
      <c r="S72" s="970"/>
      <c r="T72" s="970"/>
      <c r="U72" s="970"/>
      <c r="V72" s="970">
        <v>2</v>
      </c>
      <c r="W72" s="970"/>
      <c r="X72" s="970"/>
      <c r="Y72" s="970"/>
      <c r="Z72" s="970"/>
      <c r="AA72" s="970">
        <v>33</v>
      </c>
      <c r="AB72" s="970"/>
      <c r="AC72" s="970"/>
      <c r="AD72" s="970"/>
      <c r="AE72" s="970"/>
      <c r="AF72" s="970">
        <v>33</v>
      </c>
      <c r="AG72" s="970"/>
      <c r="AH72" s="970"/>
      <c r="AI72" s="970"/>
      <c r="AJ72" s="970"/>
      <c r="AK72" s="970" t="s">
        <v>552</v>
      </c>
      <c r="AL72" s="970"/>
      <c r="AM72" s="970"/>
      <c r="AN72" s="970"/>
      <c r="AO72" s="970"/>
      <c r="AP72" s="970" t="s">
        <v>553</v>
      </c>
      <c r="AQ72" s="970"/>
      <c r="AR72" s="970"/>
      <c r="AS72" s="970"/>
      <c r="AT72" s="970"/>
      <c r="AU72" s="970" t="s">
        <v>538</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544</v>
      </c>
      <c r="C73" s="974"/>
      <c r="D73" s="974"/>
      <c r="E73" s="974"/>
      <c r="F73" s="974"/>
      <c r="G73" s="974"/>
      <c r="H73" s="974"/>
      <c r="I73" s="974"/>
      <c r="J73" s="974"/>
      <c r="K73" s="974"/>
      <c r="L73" s="974"/>
      <c r="M73" s="974"/>
      <c r="N73" s="974"/>
      <c r="O73" s="974"/>
      <c r="P73" s="975"/>
      <c r="Q73" s="976">
        <v>4031</v>
      </c>
      <c r="R73" s="970"/>
      <c r="S73" s="970"/>
      <c r="T73" s="970"/>
      <c r="U73" s="970"/>
      <c r="V73" s="970">
        <v>3928</v>
      </c>
      <c r="W73" s="970"/>
      <c r="X73" s="970"/>
      <c r="Y73" s="970"/>
      <c r="Z73" s="970"/>
      <c r="AA73" s="970">
        <v>103</v>
      </c>
      <c r="AB73" s="970"/>
      <c r="AC73" s="970"/>
      <c r="AD73" s="970"/>
      <c r="AE73" s="970"/>
      <c r="AF73" s="970">
        <v>103</v>
      </c>
      <c r="AG73" s="970"/>
      <c r="AH73" s="970"/>
      <c r="AI73" s="970"/>
      <c r="AJ73" s="970"/>
      <c r="AK73" s="970" t="s">
        <v>554</v>
      </c>
      <c r="AL73" s="970"/>
      <c r="AM73" s="970"/>
      <c r="AN73" s="970"/>
      <c r="AO73" s="970"/>
      <c r="AP73" s="970" t="s">
        <v>554</v>
      </c>
      <c r="AQ73" s="970"/>
      <c r="AR73" s="970"/>
      <c r="AS73" s="970"/>
      <c r="AT73" s="970"/>
      <c r="AU73" s="970" t="s">
        <v>551</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545</v>
      </c>
      <c r="C74" s="974"/>
      <c r="D74" s="974"/>
      <c r="E74" s="974"/>
      <c r="F74" s="974"/>
      <c r="G74" s="974"/>
      <c r="H74" s="974"/>
      <c r="I74" s="974"/>
      <c r="J74" s="974"/>
      <c r="K74" s="974"/>
      <c r="L74" s="974"/>
      <c r="M74" s="974"/>
      <c r="N74" s="974"/>
      <c r="O74" s="974"/>
      <c r="P74" s="975"/>
      <c r="Q74" s="976">
        <v>3104</v>
      </c>
      <c r="R74" s="970"/>
      <c r="S74" s="970"/>
      <c r="T74" s="970"/>
      <c r="U74" s="970"/>
      <c r="V74" s="970">
        <v>2681</v>
      </c>
      <c r="W74" s="970"/>
      <c r="X74" s="970"/>
      <c r="Y74" s="970"/>
      <c r="Z74" s="970"/>
      <c r="AA74" s="970">
        <v>423</v>
      </c>
      <c r="AB74" s="970"/>
      <c r="AC74" s="970"/>
      <c r="AD74" s="970"/>
      <c r="AE74" s="970"/>
      <c r="AF74" s="970">
        <v>423</v>
      </c>
      <c r="AG74" s="970"/>
      <c r="AH74" s="970"/>
      <c r="AI74" s="970"/>
      <c r="AJ74" s="970"/>
      <c r="AK74" s="970">
        <v>344</v>
      </c>
      <c r="AL74" s="970"/>
      <c r="AM74" s="970"/>
      <c r="AN74" s="970"/>
      <c r="AO74" s="970"/>
      <c r="AP74" s="970" t="s">
        <v>555</v>
      </c>
      <c r="AQ74" s="970"/>
      <c r="AR74" s="970"/>
      <c r="AS74" s="970"/>
      <c r="AT74" s="970"/>
      <c r="AU74" s="970" t="s">
        <v>538</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546</v>
      </c>
      <c r="C75" s="974"/>
      <c r="D75" s="974"/>
      <c r="E75" s="974"/>
      <c r="F75" s="974"/>
      <c r="G75" s="974"/>
      <c r="H75" s="974"/>
      <c r="I75" s="974"/>
      <c r="J75" s="974"/>
      <c r="K75" s="974"/>
      <c r="L75" s="974"/>
      <c r="M75" s="974"/>
      <c r="N75" s="974"/>
      <c r="O75" s="974"/>
      <c r="P75" s="975"/>
      <c r="Q75" s="977">
        <v>831407</v>
      </c>
      <c r="R75" s="978"/>
      <c r="S75" s="978"/>
      <c r="T75" s="978"/>
      <c r="U75" s="979"/>
      <c r="V75" s="980">
        <v>805733</v>
      </c>
      <c r="W75" s="978"/>
      <c r="X75" s="978"/>
      <c r="Y75" s="978"/>
      <c r="Z75" s="979"/>
      <c r="AA75" s="980">
        <v>25674</v>
      </c>
      <c r="AB75" s="978"/>
      <c r="AC75" s="978"/>
      <c r="AD75" s="978"/>
      <c r="AE75" s="979"/>
      <c r="AF75" s="980">
        <v>25674</v>
      </c>
      <c r="AG75" s="978"/>
      <c r="AH75" s="978"/>
      <c r="AI75" s="978"/>
      <c r="AJ75" s="979"/>
      <c r="AK75" s="980">
        <v>7166</v>
      </c>
      <c r="AL75" s="978"/>
      <c r="AM75" s="978"/>
      <c r="AN75" s="978"/>
      <c r="AO75" s="979"/>
      <c r="AP75" s="980" t="s">
        <v>556</v>
      </c>
      <c r="AQ75" s="978"/>
      <c r="AR75" s="978"/>
      <c r="AS75" s="978"/>
      <c r="AT75" s="979"/>
      <c r="AU75" s="980" t="s">
        <v>551</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547</v>
      </c>
      <c r="C76" s="974"/>
      <c r="D76" s="974"/>
      <c r="E76" s="974"/>
      <c r="F76" s="974"/>
      <c r="G76" s="974"/>
      <c r="H76" s="974"/>
      <c r="I76" s="974"/>
      <c r="J76" s="974"/>
      <c r="K76" s="974"/>
      <c r="L76" s="974"/>
      <c r="M76" s="974"/>
      <c r="N76" s="974"/>
      <c r="O76" s="974"/>
      <c r="P76" s="975"/>
      <c r="Q76" s="977">
        <v>831</v>
      </c>
      <c r="R76" s="978"/>
      <c r="S76" s="978"/>
      <c r="T76" s="978"/>
      <c r="U76" s="979"/>
      <c r="V76" s="980">
        <v>770</v>
      </c>
      <c r="W76" s="978"/>
      <c r="X76" s="978"/>
      <c r="Y76" s="978"/>
      <c r="Z76" s="979"/>
      <c r="AA76" s="980">
        <v>61</v>
      </c>
      <c r="AB76" s="978"/>
      <c r="AC76" s="978"/>
      <c r="AD76" s="978"/>
      <c r="AE76" s="979"/>
      <c r="AF76" s="980">
        <v>61</v>
      </c>
      <c r="AG76" s="978"/>
      <c r="AH76" s="978"/>
      <c r="AI76" s="978"/>
      <c r="AJ76" s="979"/>
      <c r="AK76" s="980" t="s">
        <v>554</v>
      </c>
      <c r="AL76" s="978"/>
      <c r="AM76" s="978"/>
      <c r="AN76" s="978"/>
      <c r="AO76" s="979"/>
      <c r="AP76" s="980" t="s">
        <v>554</v>
      </c>
      <c r="AQ76" s="978"/>
      <c r="AR76" s="978"/>
      <c r="AS76" s="978"/>
      <c r="AT76" s="979"/>
      <c r="AU76" s="980" t="s">
        <v>538</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369</v>
      </c>
      <c r="B88" s="943" t="s">
        <v>395</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26424</v>
      </c>
      <c r="AG88" s="958"/>
      <c r="AH88" s="958"/>
      <c r="AI88" s="958"/>
      <c r="AJ88" s="958"/>
      <c r="AK88" s="962"/>
      <c r="AL88" s="962"/>
      <c r="AM88" s="962"/>
      <c r="AN88" s="962"/>
      <c r="AO88" s="962"/>
      <c r="AP88" s="958" t="s">
        <v>558</v>
      </c>
      <c r="AQ88" s="958"/>
      <c r="AR88" s="958"/>
      <c r="AS88" s="958"/>
      <c r="AT88" s="958"/>
      <c r="AU88" s="958" t="s">
        <v>558</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396</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3</v>
      </c>
      <c r="CS102" s="950"/>
      <c r="CT102" s="950"/>
      <c r="CU102" s="950"/>
      <c r="CV102" s="951"/>
      <c r="CW102" s="949" t="s">
        <v>557</v>
      </c>
      <c r="CX102" s="950"/>
      <c r="CY102" s="950"/>
      <c r="CZ102" s="950"/>
      <c r="DA102" s="951"/>
      <c r="DB102" s="949" t="s">
        <v>557</v>
      </c>
      <c r="DC102" s="950"/>
      <c r="DD102" s="950"/>
      <c r="DE102" s="950"/>
      <c r="DF102" s="951"/>
      <c r="DG102" s="949" t="s">
        <v>558</v>
      </c>
      <c r="DH102" s="950"/>
      <c r="DI102" s="950"/>
      <c r="DJ102" s="950"/>
      <c r="DK102" s="951"/>
      <c r="DL102" s="949" t="s">
        <v>557</v>
      </c>
      <c r="DM102" s="950"/>
      <c r="DN102" s="950"/>
      <c r="DO102" s="950"/>
      <c r="DP102" s="951"/>
      <c r="DQ102" s="949" t="s">
        <v>558</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397</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398</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401</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402</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404</v>
      </c>
      <c r="AB109" s="893"/>
      <c r="AC109" s="893"/>
      <c r="AD109" s="893"/>
      <c r="AE109" s="894"/>
      <c r="AF109" s="895" t="s">
        <v>288</v>
      </c>
      <c r="AG109" s="893"/>
      <c r="AH109" s="893"/>
      <c r="AI109" s="893"/>
      <c r="AJ109" s="894"/>
      <c r="AK109" s="895" t="s">
        <v>287</v>
      </c>
      <c r="AL109" s="893"/>
      <c r="AM109" s="893"/>
      <c r="AN109" s="893"/>
      <c r="AO109" s="894"/>
      <c r="AP109" s="895" t="s">
        <v>405</v>
      </c>
      <c r="AQ109" s="893"/>
      <c r="AR109" s="893"/>
      <c r="AS109" s="893"/>
      <c r="AT109" s="924"/>
      <c r="AU109" s="892" t="s">
        <v>403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404</v>
      </c>
      <c r="BR109" s="893"/>
      <c r="BS109" s="893"/>
      <c r="BT109" s="893"/>
      <c r="BU109" s="894"/>
      <c r="BV109" s="895" t="s">
        <v>288</v>
      </c>
      <c r="BW109" s="893"/>
      <c r="BX109" s="893"/>
      <c r="BY109" s="893"/>
      <c r="BZ109" s="894"/>
      <c r="CA109" s="895" t="s">
        <v>287</v>
      </c>
      <c r="CB109" s="893"/>
      <c r="CC109" s="893"/>
      <c r="CD109" s="893"/>
      <c r="CE109" s="894"/>
      <c r="CF109" s="931" t="s">
        <v>405</v>
      </c>
      <c r="CG109" s="931"/>
      <c r="CH109" s="931"/>
      <c r="CI109" s="931"/>
      <c r="CJ109" s="931"/>
      <c r="CK109" s="895" t="s">
        <v>406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404</v>
      </c>
      <c r="DH109" s="893"/>
      <c r="DI109" s="893"/>
      <c r="DJ109" s="893"/>
      <c r="DK109" s="894"/>
      <c r="DL109" s="895" t="s">
        <v>288</v>
      </c>
      <c r="DM109" s="893"/>
      <c r="DN109" s="893"/>
      <c r="DO109" s="893"/>
      <c r="DP109" s="894"/>
      <c r="DQ109" s="895" t="s">
        <v>287</v>
      </c>
      <c r="DR109" s="893"/>
      <c r="DS109" s="893"/>
      <c r="DT109" s="893"/>
      <c r="DU109" s="894"/>
      <c r="DV109" s="895" t="s">
        <v>405</v>
      </c>
      <c r="DW109" s="893"/>
      <c r="DX109" s="893"/>
      <c r="DY109" s="893"/>
      <c r="DZ109" s="924"/>
    </row>
    <row r="110" spans="1:131" s="199" customFormat="1" ht="26.25" customHeight="1" x14ac:dyDescent="0.15">
      <c r="A110" s="795" t="s">
        <v>407</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351165</v>
      </c>
      <c r="AB110" s="886"/>
      <c r="AC110" s="886"/>
      <c r="AD110" s="886"/>
      <c r="AE110" s="887"/>
      <c r="AF110" s="888">
        <v>330769</v>
      </c>
      <c r="AG110" s="886"/>
      <c r="AH110" s="886"/>
      <c r="AI110" s="886"/>
      <c r="AJ110" s="887"/>
      <c r="AK110" s="888">
        <v>348665</v>
      </c>
      <c r="AL110" s="886"/>
      <c r="AM110" s="886"/>
      <c r="AN110" s="886"/>
      <c r="AO110" s="887"/>
      <c r="AP110" s="889">
        <v>13.9</v>
      </c>
      <c r="AQ110" s="890"/>
      <c r="AR110" s="890"/>
      <c r="AS110" s="890"/>
      <c r="AT110" s="891"/>
      <c r="AU110" s="925" t="s">
        <v>61</v>
      </c>
      <c r="AV110" s="926"/>
      <c r="AW110" s="926"/>
      <c r="AX110" s="926"/>
      <c r="AY110" s="926"/>
      <c r="AZ110" s="851" t="s">
        <v>408</v>
      </c>
      <c r="BA110" s="796"/>
      <c r="BB110" s="796"/>
      <c r="BC110" s="796"/>
      <c r="BD110" s="796"/>
      <c r="BE110" s="796"/>
      <c r="BF110" s="796"/>
      <c r="BG110" s="796"/>
      <c r="BH110" s="796"/>
      <c r="BI110" s="796"/>
      <c r="BJ110" s="796"/>
      <c r="BK110" s="796"/>
      <c r="BL110" s="796"/>
      <c r="BM110" s="796"/>
      <c r="BN110" s="796"/>
      <c r="BO110" s="796"/>
      <c r="BP110" s="797"/>
      <c r="BQ110" s="852">
        <v>3919384</v>
      </c>
      <c r="BR110" s="833"/>
      <c r="BS110" s="833"/>
      <c r="BT110" s="833"/>
      <c r="BU110" s="833"/>
      <c r="BV110" s="833">
        <v>4028847</v>
      </c>
      <c r="BW110" s="833"/>
      <c r="BX110" s="833"/>
      <c r="BY110" s="833"/>
      <c r="BZ110" s="833"/>
      <c r="CA110" s="833">
        <v>3958068</v>
      </c>
      <c r="CB110" s="833"/>
      <c r="CC110" s="833"/>
      <c r="CD110" s="833"/>
      <c r="CE110" s="833"/>
      <c r="CF110" s="857">
        <v>157.5</v>
      </c>
      <c r="CG110" s="858"/>
      <c r="CH110" s="858"/>
      <c r="CI110" s="858"/>
      <c r="CJ110" s="858"/>
      <c r="CK110" s="921" t="s">
        <v>409</v>
      </c>
      <c r="CL110" s="807"/>
      <c r="CM110" s="882" t="s">
        <v>410</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x14ac:dyDescent="0.15">
      <c r="A111" s="762" t="s">
        <v>411</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412</v>
      </c>
      <c r="BA111" s="738"/>
      <c r="BB111" s="738"/>
      <c r="BC111" s="738"/>
      <c r="BD111" s="738"/>
      <c r="BE111" s="738"/>
      <c r="BF111" s="738"/>
      <c r="BG111" s="738"/>
      <c r="BH111" s="738"/>
      <c r="BI111" s="738"/>
      <c r="BJ111" s="738"/>
      <c r="BK111" s="738"/>
      <c r="BL111" s="738"/>
      <c r="BM111" s="738"/>
      <c r="BN111" s="738"/>
      <c r="BO111" s="738"/>
      <c r="BP111" s="739"/>
      <c r="BQ111" s="804" t="s">
        <v>111</v>
      </c>
      <c r="BR111" s="805"/>
      <c r="BS111" s="805"/>
      <c r="BT111" s="805"/>
      <c r="BU111" s="805"/>
      <c r="BV111" s="805" t="s">
        <v>111</v>
      </c>
      <c r="BW111" s="805"/>
      <c r="BX111" s="805"/>
      <c r="BY111" s="805"/>
      <c r="BZ111" s="805"/>
      <c r="CA111" s="805" t="s">
        <v>111</v>
      </c>
      <c r="CB111" s="805"/>
      <c r="CC111" s="805"/>
      <c r="CD111" s="805"/>
      <c r="CE111" s="805"/>
      <c r="CF111" s="866" t="s">
        <v>111</v>
      </c>
      <c r="CG111" s="867"/>
      <c r="CH111" s="867"/>
      <c r="CI111" s="867"/>
      <c r="CJ111" s="867"/>
      <c r="CK111" s="922"/>
      <c r="CL111" s="809"/>
      <c r="CM111" s="812" t="s">
        <v>413</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x14ac:dyDescent="0.15">
      <c r="A112" s="907" t="s">
        <v>414</v>
      </c>
      <c r="B112" s="908"/>
      <c r="C112" s="738" t="s">
        <v>415</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416</v>
      </c>
      <c r="BA112" s="738"/>
      <c r="BB112" s="738"/>
      <c r="BC112" s="738"/>
      <c r="BD112" s="738"/>
      <c r="BE112" s="738"/>
      <c r="BF112" s="738"/>
      <c r="BG112" s="738"/>
      <c r="BH112" s="738"/>
      <c r="BI112" s="738"/>
      <c r="BJ112" s="738"/>
      <c r="BK112" s="738"/>
      <c r="BL112" s="738"/>
      <c r="BM112" s="738"/>
      <c r="BN112" s="738"/>
      <c r="BO112" s="738"/>
      <c r="BP112" s="739"/>
      <c r="BQ112" s="804">
        <v>1373729</v>
      </c>
      <c r="BR112" s="805"/>
      <c r="BS112" s="805"/>
      <c r="BT112" s="805"/>
      <c r="BU112" s="805"/>
      <c r="BV112" s="805">
        <v>1323001</v>
      </c>
      <c r="BW112" s="805"/>
      <c r="BX112" s="805"/>
      <c r="BY112" s="805"/>
      <c r="BZ112" s="805"/>
      <c r="CA112" s="805">
        <v>1312498</v>
      </c>
      <c r="CB112" s="805"/>
      <c r="CC112" s="805"/>
      <c r="CD112" s="805"/>
      <c r="CE112" s="805"/>
      <c r="CF112" s="866">
        <v>52.2</v>
      </c>
      <c r="CG112" s="867"/>
      <c r="CH112" s="867"/>
      <c r="CI112" s="867"/>
      <c r="CJ112" s="867"/>
      <c r="CK112" s="922"/>
      <c r="CL112" s="809"/>
      <c r="CM112" s="812" t="s">
        <v>417</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x14ac:dyDescent="0.15">
      <c r="A113" s="909"/>
      <c r="B113" s="910"/>
      <c r="C113" s="738" t="s">
        <v>418</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164303</v>
      </c>
      <c r="AB113" s="914"/>
      <c r="AC113" s="914"/>
      <c r="AD113" s="914"/>
      <c r="AE113" s="915"/>
      <c r="AF113" s="916">
        <v>153385</v>
      </c>
      <c r="AG113" s="914"/>
      <c r="AH113" s="914"/>
      <c r="AI113" s="914"/>
      <c r="AJ113" s="915"/>
      <c r="AK113" s="916">
        <v>152702</v>
      </c>
      <c r="AL113" s="914"/>
      <c r="AM113" s="914"/>
      <c r="AN113" s="914"/>
      <c r="AO113" s="915"/>
      <c r="AP113" s="917">
        <v>6.1</v>
      </c>
      <c r="AQ113" s="918"/>
      <c r="AR113" s="918"/>
      <c r="AS113" s="918"/>
      <c r="AT113" s="919"/>
      <c r="AU113" s="927"/>
      <c r="AV113" s="928"/>
      <c r="AW113" s="928"/>
      <c r="AX113" s="928"/>
      <c r="AY113" s="928"/>
      <c r="AZ113" s="803" t="s">
        <v>419</v>
      </c>
      <c r="BA113" s="738"/>
      <c r="BB113" s="738"/>
      <c r="BC113" s="738"/>
      <c r="BD113" s="738"/>
      <c r="BE113" s="738"/>
      <c r="BF113" s="738"/>
      <c r="BG113" s="738"/>
      <c r="BH113" s="738"/>
      <c r="BI113" s="738"/>
      <c r="BJ113" s="738"/>
      <c r="BK113" s="738"/>
      <c r="BL113" s="738"/>
      <c r="BM113" s="738"/>
      <c r="BN113" s="738"/>
      <c r="BO113" s="738"/>
      <c r="BP113" s="739"/>
      <c r="BQ113" s="804" t="s">
        <v>111</v>
      </c>
      <c r="BR113" s="805"/>
      <c r="BS113" s="805"/>
      <c r="BT113" s="805"/>
      <c r="BU113" s="805"/>
      <c r="BV113" s="805" t="s">
        <v>111</v>
      </c>
      <c r="BW113" s="805"/>
      <c r="BX113" s="805"/>
      <c r="BY113" s="805"/>
      <c r="BZ113" s="805"/>
      <c r="CA113" s="805" t="s">
        <v>111</v>
      </c>
      <c r="CB113" s="805"/>
      <c r="CC113" s="805"/>
      <c r="CD113" s="805"/>
      <c r="CE113" s="805"/>
      <c r="CF113" s="866" t="s">
        <v>111</v>
      </c>
      <c r="CG113" s="867"/>
      <c r="CH113" s="867"/>
      <c r="CI113" s="867"/>
      <c r="CJ113" s="867"/>
      <c r="CK113" s="922"/>
      <c r="CL113" s="809"/>
      <c r="CM113" s="812" t="s">
        <v>420</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x14ac:dyDescent="0.15">
      <c r="A114" s="909"/>
      <c r="B114" s="910"/>
      <c r="C114" s="738" t="s">
        <v>421</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111</v>
      </c>
      <c r="AB114" s="768"/>
      <c r="AC114" s="768"/>
      <c r="AD114" s="768"/>
      <c r="AE114" s="769"/>
      <c r="AF114" s="770" t="s">
        <v>111</v>
      </c>
      <c r="AG114" s="768"/>
      <c r="AH114" s="768"/>
      <c r="AI114" s="768"/>
      <c r="AJ114" s="769"/>
      <c r="AK114" s="770" t="s">
        <v>111</v>
      </c>
      <c r="AL114" s="768"/>
      <c r="AM114" s="768"/>
      <c r="AN114" s="768"/>
      <c r="AO114" s="769"/>
      <c r="AP114" s="815" t="s">
        <v>111</v>
      </c>
      <c r="AQ114" s="816"/>
      <c r="AR114" s="816"/>
      <c r="AS114" s="816"/>
      <c r="AT114" s="817"/>
      <c r="AU114" s="927"/>
      <c r="AV114" s="928"/>
      <c r="AW114" s="928"/>
      <c r="AX114" s="928"/>
      <c r="AY114" s="928"/>
      <c r="AZ114" s="803" t="s">
        <v>422</v>
      </c>
      <c r="BA114" s="738"/>
      <c r="BB114" s="738"/>
      <c r="BC114" s="738"/>
      <c r="BD114" s="738"/>
      <c r="BE114" s="738"/>
      <c r="BF114" s="738"/>
      <c r="BG114" s="738"/>
      <c r="BH114" s="738"/>
      <c r="BI114" s="738"/>
      <c r="BJ114" s="738"/>
      <c r="BK114" s="738"/>
      <c r="BL114" s="738"/>
      <c r="BM114" s="738"/>
      <c r="BN114" s="738"/>
      <c r="BO114" s="738"/>
      <c r="BP114" s="739"/>
      <c r="BQ114" s="804">
        <v>1172302</v>
      </c>
      <c r="BR114" s="805"/>
      <c r="BS114" s="805"/>
      <c r="BT114" s="805"/>
      <c r="BU114" s="805"/>
      <c r="BV114" s="805">
        <v>1116995</v>
      </c>
      <c r="BW114" s="805"/>
      <c r="BX114" s="805"/>
      <c r="BY114" s="805"/>
      <c r="BZ114" s="805"/>
      <c r="CA114" s="805">
        <v>1092693</v>
      </c>
      <c r="CB114" s="805"/>
      <c r="CC114" s="805"/>
      <c r="CD114" s="805"/>
      <c r="CE114" s="805"/>
      <c r="CF114" s="866">
        <v>43.5</v>
      </c>
      <c r="CG114" s="867"/>
      <c r="CH114" s="867"/>
      <c r="CI114" s="867"/>
      <c r="CJ114" s="867"/>
      <c r="CK114" s="922"/>
      <c r="CL114" s="809"/>
      <c r="CM114" s="812" t="s">
        <v>423</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x14ac:dyDescent="0.15">
      <c r="A115" s="909"/>
      <c r="B115" s="910"/>
      <c r="C115" s="738" t="s">
        <v>424</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111</v>
      </c>
      <c r="AB115" s="914"/>
      <c r="AC115" s="914"/>
      <c r="AD115" s="914"/>
      <c r="AE115" s="915"/>
      <c r="AF115" s="916" t="s">
        <v>111</v>
      </c>
      <c r="AG115" s="914"/>
      <c r="AH115" s="914"/>
      <c r="AI115" s="914"/>
      <c r="AJ115" s="915"/>
      <c r="AK115" s="916" t="s">
        <v>111</v>
      </c>
      <c r="AL115" s="914"/>
      <c r="AM115" s="914"/>
      <c r="AN115" s="914"/>
      <c r="AO115" s="915"/>
      <c r="AP115" s="917" t="s">
        <v>111</v>
      </c>
      <c r="AQ115" s="918"/>
      <c r="AR115" s="918"/>
      <c r="AS115" s="918"/>
      <c r="AT115" s="919"/>
      <c r="AU115" s="927"/>
      <c r="AV115" s="928"/>
      <c r="AW115" s="928"/>
      <c r="AX115" s="928"/>
      <c r="AY115" s="928"/>
      <c r="AZ115" s="803" t="s">
        <v>425</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426</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x14ac:dyDescent="0.15">
      <c r="A116" s="911"/>
      <c r="B116" s="912"/>
      <c r="C116" s="871" t="s">
        <v>427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428</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429</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x14ac:dyDescent="0.15">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430</v>
      </c>
      <c r="Z117" s="894"/>
      <c r="AA117" s="899">
        <v>515468</v>
      </c>
      <c r="AB117" s="900"/>
      <c r="AC117" s="900"/>
      <c r="AD117" s="900"/>
      <c r="AE117" s="901"/>
      <c r="AF117" s="902">
        <v>484154</v>
      </c>
      <c r="AG117" s="900"/>
      <c r="AH117" s="900"/>
      <c r="AI117" s="900"/>
      <c r="AJ117" s="901"/>
      <c r="AK117" s="902">
        <v>501367</v>
      </c>
      <c r="AL117" s="900"/>
      <c r="AM117" s="900"/>
      <c r="AN117" s="900"/>
      <c r="AO117" s="901"/>
      <c r="AP117" s="903"/>
      <c r="AQ117" s="904"/>
      <c r="AR117" s="904"/>
      <c r="AS117" s="904"/>
      <c r="AT117" s="905"/>
      <c r="AU117" s="927"/>
      <c r="AV117" s="928"/>
      <c r="AW117" s="928"/>
      <c r="AX117" s="928"/>
      <c r="AY117" s="928"/>
      <c r="AZ117" s="854" t="s">
        <v>431</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432</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x14ac:dyDescent="0.15">
      <c r="A118" s="892" t="s">
        <v>406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404</v>
      </c>
      <c r="AB118" s="893"/>
      <c r="AC118" s="893"/>
      <c r="AD118" s="893"/>
      <c r="AE118" s="894"/>
      <c r="AF118" s="895" t="s">
        <v>288</v>
      </c>
      <c r="AG118" s="893"/>
      <c r="AH118" s="893"/>
      <c r="AI118" s="893"/>
      <c r="AJ118" s="894"/>
      <c r="AK118" s="895" t="s">
        <v>287</v>
      </c>
      <c r="AL118" s="893"/>
      <c r="AM118" s="893"/>
      <c r="AN118" s="893"/>
      <c r="AO118" s="894"/>
      <c r="AP118" s="896" t="s">
        <v>405</v>
      </c>
      <c r="AQ118" s="897"/>
      <c r="AR118" s="897"/>
      <c r="AS118" s="897"/>
      <c r="AT118" s="898"/>
      <c r="AU118" s="927"/>
      <c r="AV118" s="928"/>
      <c r="AW118" s="928"/>
      <c r="AX118" s="928"/>
      <c r="AY118" s="928"/>
      <c r="AZ118" s="870" t="s">
        <v>433</v>
      </c>
      <c r="BA118" s="871"/>
      <c r="BB118" s="871"/>
      <c r="BC118" s="871"/>
      <c r="BD118" s="871"/>
      <c r="BE118" s="871"/>
      <c r="BF118" s="871"/>
      <c r="BG118" s="871"/>
      <c r="BH118" s="871"/>
      <c r="BI118" s="871"/>
      <c r="BJ118" s="871"/>
      <c r="BK118" s="871"/>
      <c r="BL118" s="871"/>
      <c r="BM118" s="871"/>
      <c r="BN118" s="871"/>
      <c r="BO118" s="871"/>
      <c r="BP118" s="872"/>
      <c r="BQ118" s="873">
        <v>597</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434</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x14ac:dyDescent="0.15">
      <c r="A119" s="806" t="s">
        <v>409</v>
      </c>
      <c r="B119" s="807"/>
      <c r="C119" s="882" t="s">
        <v>410</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435</v>
      </c>
      <c r="BP119" s="869"/>
      <c r="BQ119" s="873">
        <v>6466012</v>
      </c>
      <c r="BR119" s="836"/>
      <c r="BS119" s="836"/>
      <c r="BT119" s="836"/>
      <c r="BU119" s="836"/>
      <c r="BV119" s="836">
        <v>6468843</v>
      </c>
      <c r="BW119" s="836"/>
      <c r="BX119" s="836"/>
      <c r="BY119" s="836"/>
      <c r="BZ119" s="836"/>
      <c r="CA119" s="836">
        <v>6363259</v>
      </c>
      <c r="CB119" s="836"/>
      <c r="CC119" s="836"/>
      <c r="CD119" s="836"/>
      <c r="CE119" s="836"/>
      <c r="CF119" s="734"/>
      <c r="CG119" s="735"/>
      <c r="CH119" s="735"/>
      <c r="CI119" s="735"/>
      <c r="CJ119" s="825"/>
      <c r="CK119" s="923"/>
      <c r="CL119" s="811"/>
      <c r="CM119" s="829" t="s">
        <v>436</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x14ac:dyDescent="0.15">
      <c r="A120" s="808"/>
      <c r="B120" s="809"/>
      <c r="C120" s="812" t="s">
        <v>413</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437</v>
      </c>
      <c r="AV120" s="875"/>
      <c r="AW120" s="875"/>
      <c r="AX120" s="875"/>
      <c r="AY120" s="876"/>
      <c r="AZ120" s="851" t="s">
        <v>438</v>
      </c>
      <c r="BA120" s="796"/>
      <c r="BB120" s="796"/>
      <c r="BC120" s="796"/>
      <c r="BD120" s="796"/>
      <c r="BE120" s="796"/>
      <c r="BF120" s="796"/>
      <c r="BG120" s="796"/>
      <c r="BH120" s="796"/>
      <c r="BI120" s="796"/>
      <c r="BJ120" s="796"/>
      <c r="BK120" s="796"/>
      <c r="BL120" s="796"/>
      <c r="BM120" s="796"/>
      <c r="BN120" s="796"/>
      <c r="BO120" s="796"/>
      <c r="BP120" s="797"/>
      <c r="BQ120" s="852">
        <v>715340</v>
      </c>
      <c r="BR120" s="833"/>
      <c r="BS120" s="833"/>
      <c r="BT120" s="833"/>
      <c r="BU120" s="833"/>
      <c r="BV120" s="833">
        <v>626076</v>
      </c>
      <c r="BW120" s="833"/>
      <c r="BX120" s="833"/>
      <c r="BY120" s="833"/>
      <c r="BZ120" s="833"/>
      <c r="CA120" s="833">
        <v>681067</v>
      </c>
      <c r="CB120" s="833"/>
      <c r="CC120" s="833"/>
      <c r="CD120" s="833"/>
      <c r="CE120" s="833"/>
      <c r="CF120" s="857">
        <v>27.1</v>
      </c>
      <c r="CG120" s="858"/>
      <c r="CH120" s="858"/>
      <c r="CI120" s="858"/>
      <c r="CJ120" s="858"/>
      <c r="CK120" s="859" t="s">
        <v>439</v>
      </c>
      <c r="CL120" s="843"/>
      <c r="CM120" s="843"/>
      <c r="CN120" s="843"/>
      <c r="CO120" s="844"/>
      <c r="CP120" s="863" t="s">
        <v>389</v>
      </c>
      <c r="CQ120" s="864"/>
      <c r="CR120" s="864"/>
      <c r="CS120" s="864"/>
      <c r="CT120" s="864"/>
      <c r="CU120" s="864"/>
      <c r="CV120" s="864"/>
      <c r="CW120" s="864"/>
      <c r="CX120" s="864"/>
      <c r="CY120" s="864"/>
      <c r="CZ120" s="864"/>
      <c r="DA120" s="864"/>
      <c r="DB120" s="864"/>
      <c r="DC120" s="864"/>
      <c r="DD120" s="864"/>
      <c r="DE120" s="864"/>
      <c r="DF120" s="865"/>
      <c r="DG120" s="852">
        <v>1255464</v>
      </c>
      <c r="DH120" s="833"/>
      <c r="DI120" s="833"/>
      <c r="DJ120" s="833"/>
      <c r="DK120" s="833"/>
      <c r="DL120" s="833">
        <v>1191486</v>
      </c>
      <c r="DM120" s="833"/>
      <c r="DN120" s="833"/>
      <c r="DO120" s="833"/>
      <c r="DP120" s="833"/>
      <c r="DQ120" s="833">
        <v>1163464</v>
      </c>
      <c r="DR120" s="833"/>
      <c r="DS120" s="833"/>
      <c r="DT120" s="833"/>
      <c r="DU120" s="833"/>
      <c r="DV120" s="834">
        <v>46.3</v>
      </c>
      <c r="DW120" s="834"/>
      <c r="DX120" s="834"/>
      <c r="DY120" s="834"/>
      <c r="DZ120" s="835"/>
    </row>
    <row r="121" spans="1:130" s="199" customFormat="1" ht="26.25" customHeight="1" x14ac:dyDescent="0.15">
      <c r="A121" s="808"/>
      <c r="B121" s="809"/>
      <c r="C121" s="854" t="s">
        <v>440</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441</v>
      </c>
      <c r="BA121" s="738"/>
      <c r="BB121" s="738"/>
      <c r="BC121" s="738"/>
      <c r="BD121" s="738"/>
      <c r="BE121" s="738"/>
      <c r="BF121" s="738"/>
      <c r="BG121" s="738"/>
      <c r="BH121" s="738"/>
      <c r="BI121" s="738"/>
      <c r="BJ121" s="738"/>
      <c r="BK121" s="738"/>
      <c r="BL121" s="738"/>
      <c r="BM121" s="738"/>
      <c r="BN121" s="738"/>
      <c r="BO121" s="738"/>
      <c r="BP121" s="739"/>
      <c r="BQ121" s="804">
        <v>15831</v>
      </c>
      <c r="BR121" s="805"/>
      <c r="BS121" s="805"/>
      <c r="BT121" s="805"/>
      <c r="BU121" s="805"/>
      <c r="BV121" s="805">
        <v>12212</v>
      </c>
      <c r="BW121" s="805"/>
      <c r="BX121" s="805"/>
      <c r="BY121" s="805"/>
      <c r="BZ121" s="805"/>
      <c r="CA121" s="805">
        <v>7823</v>
      </c>
      <c r="CB121" s="805"/>
      <c r="CC121" s="805"/>
      <c r="CD121" s="805"/>
      <c r="CE121" s="805"/>
      <c r="CF121" s="866">
        <v>0.3</v>
      </c>
      <c r="CG121" s="867"/>
      <c r="CH121" s="867"/>
      <c r="CI121" s="867"/>
      <c r="CJ121" s="867"/>
      <c r="CK121" s="860"/>
      <c r="CL121" s="846"/>
      <c r="CM121" s="846"/>
      <c r="CN121" s="846"/>
      <c r="CO121" s="847"/>
      <c r="CP121" s="826" t="s">
        <v>387</v>
      </c>
      <c r="CQ121" s="827"/>
      <c r="CR121" s="827"/>
      <c r="CS121" s="827"/>
      <c r="CT121" s="827"/>
      <c r="CU121" s="827"/>
      <c r="CV121" s="827"/>
      <c r="CW121" s="827"/>
      <c r="CX121" s="827"/>
      <c r="CY121" s="827"/>
      <c r="CZ121" s="827"/>
      <c r="DA121" s="827"/>
      <c r="DB121" s="827"/>
      <c r="DC121" s="827"/>
      <c r="DD121" s="827"/>
      <c r="DE121" s="827"/>
      <c r="DF121" s="828"/>
      <c r="DG121" s="804">
        <v>117774</v>
      </c>
      <c r="DH121" s="805"/>
      <c r="DI121" s="805"/>
      <c r="DJ121" s="805"/>
      <c r="DK121" s="805"/>
      <c r="DL121" s="805">
        <v>130378</v>
      </c>
      <c r="DM121" s="805"/>
      <c r="DN121" s="805"/>
      <c r="DO121" s="805"/>
      <c r="DP121" s="805"/>
      <c r="DQ121" s="805">
        <v>146681</v>
      </c>
      <c r="DR121" s="805"/>
      <c r="DS121" s="805"/>
      <c r="DT121" s="805"/>
      <c r="DU121" s="805"/>
      <c r="DV121" s="782">
        <v>5.8</v>
      </c>
      <c r="DW121" s="782"/>
      <c r="DX121" s="782"/>
      <c r="DY121" s="782"/>
      <c r="DZ121" s="783"/>
    </row>
    <row r="122" spans="1:130" s="199" customFormat="1" ht="26.25" customHeight="1" x14ac:dyDescent="0.15">
      <c r="A122" s="808"/>
      <c r="B122" s="809"/>
      <c r="C122" s="812" t="s">
        <v>423</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442</v>
      </c>
      <c r="BA122" s="871"/>
      <c r="BB122" s="871"/>
      <c r="BC122" s="871"/>
      <c r="BD122" s="871"/>
      <c r="BE122" s="871"/>
      <c r="BF122" s="871"/>
      <c r="BG122" s="871"/>
      <c r="BH122" s="871"/>
      <c r="BI122" s="871"/>
      <c r="BJ122" s="871"/>
      <c r="BK122" s="871"/>
      <c r="BL122" s="871"/>
      <c r="BM122" s="871"/>
      <c r="BN122" s="871"/>
      <c r="BO122" s="871"/>
      <c r="BP122" s="872"/>
      <c r="BQ122" s="873">
        <v>4083803</v>
      </c>
      <c r="BR122" s="836"/>
      <c r="BS122" s="836"/>
      <c r="BT122" s="836"/>
      <c r="BU122" s="836"/>
      <c r="BV122" s="836">
        <v>4092804</v>
      </c>
      <c r="BW122" s="836"/>
      <c r="BX122" s="836"/>
      <c r="BY122" s="836"/>
      <c r="BZ122" s="836"/>
      <c r="CA122" s="836">
        <v>4019802</v>
      </c>
      <c r="CB122" s="836"/>
      <c r="CC122" s="836"/>
      <c r="CD122" s="836"/>
      <c r="CE122" s="836"/>
      <c r="CF122" s="837">
        <v>160</v>
      </c>
      <c r="CG122" s="838"/>
      <c r="CH122" s="838"/>
      <c r="CI122" s="838"/>
      <c r="CJ122" s="838"/>
      <c r="CK122" s="860"/>
      <c r="CL122" s="846"/>
      <c r="CM122" s="846"/>
      <c r="CN122" s="846"/>
      <c r="CO122" s="847"/>
      <c r="CP122" s="826" t="s">
        <v>385</v>
      </c>
      <c r="CQ122" s="827"/>
      <c r="CR122" s="827"/>
      <c r="CS122" s="827"/>
      <c r="CT122" s="827"/>
      <c r="CU122" s="827"/>
      <c r="CV122" s="827"/>
      <c r="CW122" s="827"/>
      <c r="CX122" s="827"/>
      <c r="CY122" s="827"/>
      <c r="CZ122" s="827"/>
      <c r="DA122" s="827"/>
      <c r="DB122" s="827"/>
      <c r="DC122" s="827"/>
      <c r="DD122" s="827"/>
      <c r="DE122" s="827"/>
      <c r="DF122" s="828"/>
      <c r="DG122" s="804">
        <v>491</v>
      </c>
      <c r="DH122" s="805"/>
      <c r="DI122" s="805"/>
      <c r="DJ122" s="805"/>
      <c r="DK122" s="805"/>
      <c r="DL122" s="805">
        <v>1137</v>
      </c>
      <c r="DM122" s="805"/>
      <c r="DN122" s="805"/>
      <c r="DO122" s="805"/>
      <c r="DP122" s="805"/>
      <c r="DQ122" s="805">
        <v>2353</v>
      </c>
      <c r="DR122" s="805"/>
      <c r="DS122" s="805"/>
      <c r="DT122" s="805"/>
      <c r="DU122" s="805"/>
      <c r="DV122" s="782">
        <v>0.1</v>
      </c>
      <c r="DW122" s="782"/>
      <c r="DX122" s="782"/>
      <c r="DY122" s="782"/>
      <c r="DZ122" s="783"/>
    </row>
    <row r="123" spans="1:130" s="199" customFormat="1" ht="26.25" customHeight="1" x14ac:dyDescent="0.15">
      <c r="A123" s="808"/>
      <c r="B123" s="809"/>
      <c r="C123" s="812" t="s">
        <v>429</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443</v>
      </c>
      <c r="BP123" s="869"/>
      <c r="BQ123" s="823">
        <v>4814974</v>
      </c>
      <c r="BR123" s="824"/>
      <c r="BS123" s="824"/>
      <c r="BT123" s="824"/>
      <c r="BU123" s="824"/>
      <c r="BV123" s="824">
        <v>4731092</v>
      </c>
      <c r="BW123" s="824"/>
      <c r="BX123" s="824"/>
      <c r="BY123" s="824"/>
      <c r="BZ123" s="824"/>
      <c r="CA123" s="824">
        <v>4708692</v>
      </c>
      <c r="CB123" s="824"/>
      <c r="CC123" s="824"/>
      <c r="CD123" s="824"/>
      <c r="CE123" s="824"/>
      <c r="CF123" s="734"/>
      <c r="CG123" s="735"/>
      <c r="CH123" s="735"/>
      <c r="CI123" s="735"/>
      <c r="CJ123" s="825"/>
      <c r="CK123" s="860"/>
      <c r="CL123" s="846"/>
      <c r="CM123" s="846"/>
      <c r="CN123" s="846"/>
      <c r="CO123" s="847"/>
      <c r="CP123" s="826" t="s">
        <v>383</v>
      </c>
      <c r="CQ123" s="827"/>
      <c r="CR123" s="827"/>
      <c r="CS123" s="827"/>
      <c r="CT123" s="827"/>
      <c r="CU123" s="827"/>
      <c r="CV123" s="827"/>
      <c r="CW123" s="827"/>
      <c r="CX123" s="827"/>
      <c r="CY123" s="827"/>
      <c r="CZ123" s="827"/>
      <c r="DA123" s="827"/>
      <c r="DB123" s="827"/>
      <c r="DC123" s="827"/>
      <c r="DD123" s="827"/>
      <c r="DE123" s="827"/>
      <c r="DF123" s="828"/>
      <c r="DG123" s="767" t="s">
        <v>111</v>
      </c>
      <c r="DH123" s="768"/>
      <c r="DI123" s="768"/>
      <c r="DJ123" s="768"/>
      <c r="DK123" s="769"/>
      <c r="DL123" s="770" t="s">
        <v>111</v>
      </c>
      <c r="DM123" s="768"/>
      <c r="DN123" s="768"/>
      <c r="DO123" s="768"/>
      <c r="DP123" s="769"/>
      <c r="DQ123" s="770" t="s">
        <v>111</v>
      </c>
      <c r="DR123" s="768"/>
      <c r="DS123" s="768"/>
      <c r="DT123" s="768"/>
      <c r="DU123" s="769"/>
      <c r="DV123" s="815" t="s">
        <v>111</v>
      </c>
      <c r="DW123" s="816"/>
      <c r="DX123" s="816"/>
      <c r="DY123" s="816"/>
      <c r="DZ123" s="817"/>
    </row>
    <row r="124" spans="1:130" s="199" customFormat="1" ht="26.25" customHeight="1" thickBot="1" x14ac:dyDescent="0.2">
      <c r="A124" s="808"/>
      <c r="B124" s="809"/>
      <c r="C124" s="812" t="s">
        <v>432</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444</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67</v>
      </c>
      <c r="BR124" s="822"/>
      <c r="BS124" s="822"/>
      <c r="BT124" s="822"/>
      <c r="BU124" s="822"/>
      <c r="BV124" s="822">
        <v>68.599999999999994</v>
      </c>
      <c r="BW124" s="822"/>
      <c r="BX124" s="822"/>
      <c r="BY124" s="822"/>
      <c r="BZ124" s="822"/>
      <c r="CA124" s="822">
        <v>65.8</v>
      </c>
      <c r="CB124" s="822"/>
      <c r="CC124" s="822"/>
      <c r="CD124" s="822"/>
      <c r="CE124" s="822"/>
      <c r="CF124" s="712"/>
      <c r="CG124" s="713"/>
      <c r="CH124" s="713"/>
      <c r="CI124" s="713"/>
      <c r="CJ124" s="853"/>
      <c r="CK124" s="861"/>
      <c r="CL124" s="861"/>
      <c r="CM124" s="861"/>
      <c r="CN124" s="861"/>
      <c r="CO124" s="862"/>
      <c r="CP124" s="826" t="s">
        <v>445</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x14ac:dyDescent="0.15">
      <c r="A125" s="808"/>
      <c r="B125" s="809"/>
      <c r="C125" s="812" t="s">
        <v>434</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446</v>
      </c>
      <c r="CL125" s="843"/>
      <c r="CM125" s="843"/>
      <c r="CN125" s="843"/>
      <c r="CO125" s="844"/>
      <c r="CP125" s="851" t="s">
        <v>447</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x14ac:dyDescent="0.2">
      <c r="A126" s="808"/>
      <c r="B126" s="809"/>
      <c r="C126" s="812" t="s">
        <v>436</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448</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x14ac:dyDescent="0.15">
      <c r="A127" s="810"/>
      <c r="B127" s="811"/>
      <c r="C127" s="829" t="s">
        <v>449</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111</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450</v>
      </c>
      <c r="AY127" s="800"/>
      <c r="AZ127" s="800"/>
      <c r="BA127" s="800"/>
      <c r="BB127" s="800"/>
      <c r="BC127" s="800"/>
      <c r="BD127" s="800"/>
      <c r="BE127" s="801"/>
      <c r="BF127" s="799" t="s">
        <v>451</v>
      </c>
      <c r="BG127" s="800"/>
      <c r="BH127" s="800"/>
      <c r="BI127" s="800"/>
      <c r="BJ127" s="800"/>
      <c r="BK127" s="800"/>
      <c r="BL127" s="801"/>
      <c r="BM127" s="799" t="s">
        <v>452</v>
      </c>
      <c r="BN127" s="800"/>
      <c r="BO127" s="800"/>
      <c r="BP127" s="800"/>
      <c r="BQ127" s="800"/>
      <c r="BR127" s="800"/>
      <c r="BS127" s="801"/>
      <c r="BT127" s="799" t="s">
        <v>453</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454</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x14ac:dyDescent="0.2">
      <c r="A128" s="784" t="s">
        <v>455</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456</v>
      </c>
      <c r="X128" s="786"/>
      <c r="Y128" s="786"/>
      <c r="Z128" s="787"/>
      <c r="AA128" s="788">
        <v>4048</v>
      </c>
      <c r="AB128" s="789"/>
      <c r="AC128" s="789"/>
      <c r="AD128" s="789"/>
      <c r="AE128" s="790"/>
      <c r="AF128" s="791">
        <v>4143</v>
      </c>
      <c r="AG128" s="789"/>
      <c r="AH128" s="789"/>
      <c r="AI128" s="789"/>
      <c r="AJ128" s="790"/>
      <c r="AK128" s="791">
        <v>3961</v>
      </c>
      <c r="AL128" s="789"/>
      <c r="AM128" s="789"/>
      <c r="AN128" s="789"/>
      <c r="AO128" s="790"/>
      <c r="AP128" s="792"/>
      <c r="AQ128" s="793"/>
      <c r="AR128" s="793"/>
      <c r="AS128" s="793"/>
      <c r="AT128" s="794"/>
      <c r="AU128" s="235"/>
      <c r="AV128" s="235"/>
      <c r="AW128" s="235"/>
      <c r="AX128" s="795" t="s">
        <v>457</v>
      </c>
      <c r="AY128" s="796"/>
      <c r="AZ128" s="796"/>
      <c r="BA128" s="796"/>
      <c r="BB128" s="796"/>
      <c r="BC128" s="796"/>
      <c r="BD128" s="796"/>
      <c r="BE128" s="797"/>
      <c r="BF128" s="774" t="s">
        <v>111</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458</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459</v>
      </c>
      <c r="X129" s="765"/>
      <c r="Y129" s="765"/>
      <c r="Z129" s="766"/>
      <c r="AA129" s="767">
        <v>2824199</v>
      </c>
      <c r="AB129" s="768"/>
      <c r="AC129" s="768"/>
      <c r="AD129" s="768"/>
      <c r="AE129" s="769"/>
      <c r="AF129" s="770">
        <v>2867707</v>
      </c>
      <c r="AG129" s="768"/>
      <c r="AH129" s="768"/>
      <c r="AI129" s="768"/>
      <c r="AJ129" s="769"/>
      <c r="AK129" s="770">
        <v>2860542</v>
      </c>
      <c r="AL129" s="768"/>
      <c r="AM129" s="768"/>
      <c r="AN129" s="768"/>
      <c r="AO129" s="769"/>
      <c r="AP129" s="771"/>
      <c r="AQ129" s="772"/>
      <c r="AR129" s="772"/>
      <c r="AS129" s="772"/>
      <c r="AT129" s="773"/>
      <c r="AU129" s="237"/>
      <c r="AV129" s="237"/>
      <c r="AW129" s="237"/>
      <c r="AX129" s="737" t="s">
        <v>460</v>
      </c>
      <c r="AY129" s="738"/>
      <c r="AZ129" s="738"/>
      <c r="BA129" s="738"/>
      <c r="BB129" s="738"/>
      <c r="BC129" s="738"/>
      <c r="BD129" s="738"/>
      <c r="BE129" s="739"/>
      <c r="BF129" s="757" t="s">
        <v>111</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461</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462</v>
      </c>
      <c r="X130" s="765"/>
      <c r="Y130" s="765"/>
      <c r="Z130" s="766"/>
      <c r="AA130" s="767">
        <v>360218</v>
      </c>
      <c r="AB130" s="768"/>
      <c r="AC130" s="768"/>
      <c r="AD130" s="768"/>
      <c r="AE130" s="769"/>
      <c r="AF130" s="770">
        <v>337466</v>
      </c>
      <c r="AG130" s="768"/>
      <c r="AH130" s="768"/>
      <c r="AI130" s="768"/>
      <c r="AJ130" s="769"/>
      <c r="AK130" s="770">
        <v>347431</v>
      </c>
      <c r="AL130" s="768"/>
      <c r="AM130" s="768"/>
      <c r="AN130" s="768"/>
      <c r="AO130" s="769"/>
      <c r="AP130" s="771"/>
      <c r="AQ130" s="772"/>
      <c r="AR130" s="772"/>
      <c r="AS130" s="772"/>
      <c r="AT130" s="773"/>
      <c r="AU130" s="237"/>
      <c r="AV130" s="237"/>
      <c r="AW130" s="237"/>
      <c r="AX130" s="737" t="s">
        <v>463</v>
      </c>
      <c r="AY130" s="738"/>
      <c r="AZ130" s="738"/>
      <c r="BA130" s="738"/>
      <c r="BB130" s="738"/>
      <c r="BC130" s="738"/>
      <c r="BD130" s="738"/>
      <c r="BE130" s="739"/>
      <c r="BF130" s="740">
        <v>5.9</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464</v>
      </c>
      <c r="X131" s="748"/>
      <c r="Y131" s="748"/>
      <c r="Z131" s="749"/>
      <c r="AA131" s="750">
        <v>2463981</v>
      </c>
      <c r="AB131" s="751"/>
      <c r="AC131" s="751"/>
      <c r="AD131" s="751"/>
      <c r="AE131" s="752"/>
      <c r="AF131" s="753">
        <v>2530241</v>
      </c>
      <c r="AG131" s="751"/>
      <c r="AH131" s="751"/>
      <c r="AI131" s="751"/>
      <c r="AJ131" s="752"/>
      <c r="AK131" s="753">
        <v>2513111</v>
      </c>
      <c r="AL131" s="751"/>
      <c r="AM131" s="751"/>
      <c r="AN131" s="751"/>
      <c r="AO131" s="752"/>
      <c r="AP131" s="754"/>
      <c r="AQ131" s="755"/>
      <c r="AR131" s="755"/>
      <c r="AS131" s="755"/>
      <c r="AT131" s="756"/>
      <c r="AU131" s="237"/>
      <c r="AV131" s="237"/>
      <c r="AW131" s="237"/>
      <c r="AX131" s="715" t="s">
        <v>465</v>
      </c>
      <c r="AY131" s="716"/>
      <c r="AZ131" s="716"/>
      <c r="BA131" s="716"/>
      <c r="BB131" s="716"/>
      <c r="BC131" s="716"/>
      <c r="BD131" s="716"/>
      <c r="BE131" s="717"/>
      <c r="BF131" s="718">
        <v>65.8</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466</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467</v>
      </c>
      <c r="W132" s="728"/>
      <c r="X132" s="728"/>
      <c r="Y132" s="728"/>
      <c r="Z132" s="729"/>
      <c r="AA132" s="730">
        <v>6.1364921240000001</v>
      </c>
      <c r="AB132" s="731"/>
      <c r="AC132" s="731"/>
      <c r="AD132" s="731"/>
      <c r="AE132" s="732"/>
      <c r="AF132" s="733">
        <v>5.6336530790000001</v>
      </c>
      <c r="AG132" s="731"/>
      <c r="AH132" s="731"/>
      <c r="AI132" s="731"/>
      <c r="AJ132" s="732"/>
      <c r="AK132" s="733">
        <v>5.9677029780000002</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468</v>
      </c>
      <c r="W133" s="707"/>
      <c r="X133" s="707"/>
      <c r="Y133" s="707"/>
      <c r="Z133" s="708"/>
      <c r="AA133" s="709">
        <v>6.8</v>
      </c>
      <c r="AB133" s="710"/>
      <c r="AC133" s="710"/>
      <c r="AD133" s="710"/>
      <c r="AE133" s="711"/>
      <c r="AF133" s="709">
        <v>6.2</v>
      </c>
      <c r="AG133" s="710"/>
      <c r="AH133" s="710"/>
      <c r="AI133" s="710"/>
      <c r="AJ133" s="711"/>
      <c r="AK133" s="709">
        <v>5.9</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22" t="s">
        <v>471</v>
      </c>
      <c r="L7" s="256"/>
      <c r="M7" s="257" t="s">
        <v>472</v>
      </c>
      <c r="N7" s="258"/>
    </row>
    <row r="8" spans="1:16" x14ac:dyDescent="0.15">
      <c r="A8" s="250"/>
      <c r="B8" s="246"/>
      <c r="C8" s="246"/>
      <c r="D8" s="246"/>
      <c r="E8" s="246"/>
      <c r="F8" s="246"/>
      <c r="G8" s="259"/>
      <c r="H8" s="260"/>
      <c r="I8" s="260"/>
      <c r="J8" s="261"/>
      <c r="K8" s="1123"/>
      <c r="L8" s="262" t="s">
        <v>473</v>
      </c>
      <c r="M8" s="263" t="s">
        <v>474</v>
      </c>
      <c r="N8" s="264" t="s">
        <v>475</v>
      </c>
    </row>
    <row r="9" spans="1:16" x14ac:dyDescent="0.15">
      <c r="A9" s="250"/>
      <c r="B9" s="246"/>
      <c r="C9" s="246"/>
      <c r="D9" s="246"/>
      <c r="E9" s="246"/>
      <c r="F9" s="246"/>
      <c r="G9" s="1136" t="s">
        <v>476</v>
      </c>
      <c r="H9" s="1137"/>
      <c r="I9" s="1137"/>
      <c r="J9" s="1138"/>
      <c r="K9" s="265">
        <v>915591</v>
      </c>
      <c r="L9" s="266">
        <v>80897</v>
      </c>
      <c r="M9" s="267">
        <v>85687</v>
      </c>
      <c r="N9" s="268">
        <v>-5.6</v>
      </c>
    </row>
    <row r="10" spans="1:16" x14ac:dyDescent="0.15">
      <c r="A10" s="250"/>
      <c r="B10" s="246"/>
      <c r="C10" s="246"/>
      <c r="D10" s="246"/>
      <c r="E10" s="246"/>
      <c r="F10" s="246"/>
      <c r="G10" s="1136" t="s">
        <v>477</v>
      </c>
      <c r="H10" s="1137"/>
      <c r="I10" s="1137"/>
      <c r="J10" s="1138"/>
      <c r="K10" s="269">
        <v>97306</v>
      </c>
      <c r="L10" s="270">
        <v>8597</v>
      </c>
      <c r="M10" s="271">
        <v>10096</v>
      </c>
      <c r="N10" s="272">
        <v>-14.8</v>
      </c>
    </row>
    <row r="11" spans="1:16" ht="13.5" customHeight="1" x14ac:dyDescent="0.15">
      <c r="A11" s="250"/>
      <c r="B11" s="246"/>
      <c r="C11" s="246"/>
      <c r="D11" s="246"/>
      <c r="E11" s="246"/>
      <c r="F11" s="246"/>
      <c r="G11" s="1136" t="s">
        <v>478</v>
      </c>
      <c r="H11" s="1137"/>
      <c r="I11" s="1137"/>
      <c r="J11" s="1138"/>
      <c r="K11" s="269">
        <v>31863</v>
      </c>
      <c r="L11" s="270">
        <v>2815</v>
      </c>
      <c r="M11" s="271">
        <v>13592</v>
      </c>
      <c r="N11" s="272">
        <v>-79.3</v>
      </c>
    </row>
    <row r="12" spans="1:16" ht="13.5" customHeight="1" x14ac:dyDescent="0.15">
      <c r="A12" s="250"/>
      <c r="B12" s="246"/>
      <c r="C12" s="246"/>
      <c r="D12" s="246"/>
      <c r="E12" s="246"/>
      <c r="F12" s="246"/>
      <c r="G12" s="1136" t="s">
        <v>479</v>
      </c>
      <c r="H12" s="1137"/>
      <c r="I12" s="1137"/>
      <c r="J12" s="1138"/>
      <c r="K12" s="269" t="s">
        <v>480</v>
      </c>
      <c r="L12" s="270" t="s">
        <v>480</v>
      </c>
      <c r="M12" s="271">
        <v>962</v>
      </c>
      <c r="N12" s="272" t="s">
        <v>480</v>
      </c>
    </row>
    <row r="13" spans="1:16" ht="13.5" customHeight="1" x14ac:dyDescent="0.15">
      <c r="A13" s="250"/>
      <c r="B13" s="246"/>
      <c r="C13" s="246"/>
      <c r="D13" s="246"/>
      <c r="E13" s="246"/>
      <c r="F13" s="246"/>
      <c r="G13" s="1136" t="s">
        <v>481</v>
      </c>
      <c r="H13" s="1137"/>
      <c r="I13" s="1137"/>
      <c r="J13" s="1138"/>
      <c r="K13" s="269" t="s">
        <v>480</v>
      </c>
      <c r="L13" s="270" t="s">
        <v>480</v>
      </c>
      <c r="M13" s="271">
        <v>34</v>
      </c>
      <c r="N13" s="272" t="s">
        <v>480</v>
      </c>
    </row>
    <row r="14" spans="1:16" ht="13.5" customHeight="1" x14ac:dyDescent="0.15">
      <c r="A14" s="250"/>
      <c r="B14" s="246"/>
      <c r="C14" s="246"/>
      <c r="D14" s="246"/>
      <c r="E14" s="246"/>
      <c r="F14" s="246"/>
      <c r="G14" s="1136" t="s">
        <v>482</v>
      </c>
      <c r="H14" s="1137"/>
      <c r="I14" s="1137"/>
      <c r="J14" s="1138"/>
      <c r="K14" s="269">
        <v>47560</v>
      </c>
      <c r="L14" s="270">
        <v>4202</v>
      </c>
      <c r="M14" s="271">
        <v>3922</v>
      </c>
      <c r="N14" s="272">
        <v>7.1</v>
      </c>
    </row>
    <row r="15" spans="1:16" ht="13.5" customHeight="1" x14ac:dyDescent="0.15">
      <c r="A15" s="250"/>
      <c r="B15" s="246"/>
      <c r="C15" s="246"/>
      <c r="D15" s="246"/>
      <c r="E15" s="246"/>
      <c r="F15" s="246"/>
      <c r="G15" s="1136" t="s">
        <v>483</v>
      </c>
      <c r="H15" s="1137"/>
      <c r="I15" s="1137"/>
      <c r="J15" s="1138"/>
      <c r="K15" s="269">
        <v>8892</v>
      </c>
      <c r="L15" s="270">
        <v>786</v>
      </c>
      <c r="M15" s="271">
        <v>1815</v>
      </c>
      <c r="N15" s="272">
        <v>-56.7</v>
      </c>
    </row>
    <row r="16" spans="1:16" x14ac:dyDescent="0.15">
      <c r="A16" s="250"/>
      <c r="B16" s="246"/>
      <c r="C16" s="246"/>
      <c r="D16" s="246"/>
      <c r="E16" s="246"/>
      <c r="F16" s="246"/>
      <c r="G16" s="1139" t="s">
        <v>484</v>
      </c>
      <c r="H16" s="1140"/>
      <c r="I16" s="1140"/>
      <c r="J16" s="1141"/>
      <c r="K16" s="270">
        <v>-95252</v>
      </c>
      <c r="L16" s="270">
        <v>-8416</v>
      </c>
      <c r="M16" s="271">
        <v>-9409</v>
      </c>
      <c r="N16" s="272">
        <v>-10.6</v>
      </c>
    </row>
    <row r="17" spans="1:16" x14ac:dyDescent="0.15">
      <c r="A17" s="250"/>
      <c r="B17" s="246"/>
      <c r="C17" s="246"/>
      <c r="D17" s="246"/>
      <c r="E17" s="246"/>
      <c r="F17" s="246"/>
      <c r="G17" s="1139" t="s">
        <v>171</v>
      </c>
      <c r="H17" s="1140"/>
      <c r="I17" s="1140"/>
      <c r="J17" s="1141"/>
      <c r="K17" s="270">
        <v>1005960</v>
      </c>
      <c r="L17" s="270">
        <v>88881</v>
      </c>
      <c r="M17" s="271">
        <v>106699</v>
      </c>
      <c r="N17" s="272">
        <v>-16.7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33" t="s">
        <v>489</v>
      </c>
      <c r="H21" s="1134"/>
      <c r="I21" s="1134"/>
      <c r="J21" s="1135"/>
      <c r="K21" s="282">
        <v>9.19</v>
      </c>
      <c r="L21" s="283">
        <v>9.99</v>
      </c>
      <c r="M21" s="284">
        <v>-0.8</v>
      </c>
      <c r="N21" s="251"/>
      <c r="O21" s="285"/>
      <c r="P21" s="281"/>
    </row>
    <row r="22" spans="1:16" s="286" customFormat="1" x14ac:dyDescent="0.15">
      <c r="A22" s="281"/>
      <c r="B22" s="251"/>
      <c r="C22" s="251"/>
      <c r="D22" s="251"/>
      <c r="E22" s="251"/>
      <c r="F22" s="251"/>
      <c r="G22" s="1133" t="s">
        <v>490</v>
      </c>
      <c r="H22" s="1134"/>
      <c r="I22" s="1134"/>
      <c r="J22" s="1135"/>
      <c r="K22" s="287">
        <v>97.6</v>
      </c>
      <c r="L22" s="288">
        <v>96.4</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22" t="s">
        <v>471</v>
      </c>
      <c r="L30" s="256"/>
      <c r="M30" s="257" t="s">
        <v>472</v>
      </c>
      <c r="N30" s="258"/>
    </row>
    <row r="31" spans="1:16" x14ac:dyDescent="0.15">
      <c r="A31" s="250"/>
      <c r="B31" s="246"/>
      <c r="C31" s="246"/>
      <c r="D31" s="246"/>
      <c r="E31" s="246"/>
      <c r="F31" s="246"/>
      <c r="G31" s="259"/>
      <c r="H31" s="260"/>
      <c r="I31" s="260"/>
      <c r="J31" s="261"/>
      <c r="K31" s="1123"/>
      <c r="L31" s="262" t="s">
        <v>473</v>
      </c>
      <c r="M31" s="263" t="s">
        <v>474</v>
      </c>
      <c r="N31" s="264" t="s">
        <v>475</v>
      </c>
    </row>
    <row r="32" spans="1:16" ht="27" customHeight="1" x14ac:dyDescent="0.15">
      <c r="A32" s="250"/>
      <c r="B32" s="246"/>
      <c r="C32" s="246"/>
      <c r="D32" s="246"/>
      <c r="E32" s="246"/>
      <c r="F32" s="246"/>
      <c r="G32" s="1124" t="s">
        <v>494</v>
      </c>
      <c r="H32" s="1125"/>
      <c r="I32" s="1125"/>
      <c r="J32" s="1126"/>
      <c r="K32" s="296">
        <v>348665</v>
      </c>
      <c r="L32" s="296">
        <v>30806</v>
      </c>
      <c r="M32" s="297">
        <v>51894</v>
      </c>
      <c r="N32" s="298">
        <v>-40.6</v>
      </c>
    </row>
    <row r="33" spans="1:16" ht="13.5" customHeight="1" x14ac:dyDescent="0.15">
      <c r="A33" s="250"/>
      <c r="B33" s="246"/>
      <c r="C33" s="246"/>
      <c r="D33" s="246"/>
      <c r="E33" s="246"/>
      <c r="F33" s="246"/>
      <c r="G33" s="1124" t="s">
        <v>495</v>
      </c>
      <c r="H33" s="1125"/>
      <c r="I33" s="1125"/>
      <c r="J33" s="1126"/>
      <c r="K33" s="296" t="s">
        <v>480</v>
      </c>
      <c r="L33" s="296" t="s">
        <v>480</v>
      </c>
      <c r="M33" s="297" t="s">
        <v>480</v>
      </c>
      <c r="N33" s="298" t="s">
        <v>480</v>
      </c>
    </row>
    <row r="34" spans="1:16" ht="27" customHeight="1" x14ac:dyDescent="0.15">
      <c r="A34" s="250"/>
      <c r="B34" s="246"/>
      <c r="C34" s="246"/>
      <c r="D34" s="246"/>
      <c r="E34" s="246"/>
      <c r="F34" s="246"/>
      <c r="G34" s="1124" t="s">
        <v>496</v>
      </c>
      <c r="H34" s="1125"/>
      <c r="I34" s="1125"/>
      <c r="J34" s="1126"/>
      <c r="K34" s="296" t="s">
        <v>480</v>
      </c>
      <c r="L34" s="296" t="s">
        <v>480</v>
      </c>
      <c r="M34" s="297">
        <v>10</v>
      </c>
      <c r="N34" s="298" t="s">
        <v>480</v>
      </c>
    </row>
    <row r="35" spans="1:16" ht="27" customHeight="1" x14ac:dyDescent="0.15">
      <c r="A35" s="250"/>
      <c r="B35" s="246"/>
      <c r="C35" s="246"/>
      <c r="D35" s="246"/>
      <c r="E35" s="246"/>
      <c r="F35" s="246"/>
      <c r="G35" s="1124" t="s">
        <v>497</v>
      </c>
      <c r="H35" s="1125"/>
      <c r="I35" s="1125"/>
      <c r="J35" s="1126"/>
      <c r="K35" s="296">
        <v>152702</v>
      </c>
      <c r="L35" s="296">
        <v>13492</v>
      </c>
      <c r="M35" s="297">
        <v>15077</v>
      </c>
      <c r="N35" s="298">
        <v>-10.5</v>
      </c>
    </row>
    <row r="36" spans="1:16" ht="27" customHeight="1" x14ac:dyDescent="0.15">
      <c r="A36" s="250"/>
      <c r="B36" s="246"/>
      <c r="C36" s="246"/>
      <c r="D36" s="246"/>
      <c r="E36" s="246"/>
      <c r="F36" s="246"/>
      <c r="G36" s="1124" t="s">
        <v>498</v>
      </c>
      <c r="H36" s="1125"/>
      <c r="I36" s="1125"/>
      <c r="J36" s="1126"/>
      <c r="K36" s="296" t="s">
        <v>480</v>
      </c>
      <c r="L36" s="296" t="s">
        <v>480</v>
      </c>
      <c r="M36" s="297">
        <v>4066</v>
      </c>
      <c r="N36" s="298" t="s">
        <v>480</v>
      </c>
    </row>
    <row r="37" spans="1:16" ht="13.5" customHeight="1" x14ac:dyDescent="0.15">
      <c r="A37" s="250"/>
      <c r="B37" s="246"/>
      <c r="C37" s="246"/>
      <c r="D37" s="246"/>
      <c r="E37" s="246"/>
      <c r="F37" s="246"/>
      <c r="G37" s="1124" t="s">
        <v>499</v>
      </c>
      <c r="H37" s="1125"/>
      <c r="I37" s="1125"/>
      <c r="J37" s="1126"/>
      <c r="K37" s="296" t="s">
        <v>480</v>
      </c>
      <c r="L37" s="296" t="s">
        <v>480</v>
      </c>
      <c r="M37" s="297">
        <v>901</v>
      </c>
      <c r="N37" s="298" t="s">
        <v>480</v>
      </c>
    </row>
    <row r="38" spans="1:16" ht="27" customHeight="1" x14ac:dyDescent="0.15">
      <c r="A38" s="250"/>
      <c r="B38" s="246"/>
      <c r="C38" s="246"/>
      <c r="D38" s="246"/>
      <c r="E38" s="246"/>
      <c r="F38" s="246"/>
      <c r="G38" s="1127" t="s">
        <v>500</v>
      </c>
      <c r="H38" s="1128"/>
      <c r="I38" s="1128"/>
      <c r="J38" s="1129"/>
      <c r="K38" s="299" t="s">
        <v>480</v>
      </c>
      <c r="L38" s="299" t="s">
        <v>480</v>
      </c>
      <c r="M38" s="300">
        <v>5</v>
      </c>
      <c r="N38" s="301" t="s">
        <v>480</v>
      </c>
      <c r="O38" s="295"/>
    </row>
    <row r="39" spans="1:16" x14ac:dyDescent="0.15">
      <c r="A39" s="250"/>
      <c r="B39" s="246"/>
      <c r="C39" s="246"/>
      <c r="D39" s="246"/>
      <c r="E39" s="246"/>
      <c r="F39" s="246"/>
      <c r="G39" s="1127" t="s">
        <v>501</v>
      </c>
      <c r="H39" s="1128"/>
      <c r="I39" s="1128"/>
      <c r="J39" s="1129"/>
      <c r="K39" s="302">
        <v>-3961</v>
      </c>
      <c r="L39" s="302">
        <v>-350</v>
      </c>
      <c r="M39" s="303">
        <v>-2383</v>
      </c>
      <c r="N39" s="304">
        <v>-85.3</v>
      </c>
      <c r="O39" s="295"/>
    </row>
    <row r="40" spans="1:16" ht="27" customHeight="1" x14ac:dyDescent="0.15">
      <c r="A40" s="250"/>
      <c r="B40" s="246"/>
      <c r="C40" s="246"/>
      <c r="D40" s="246"/>
      <c r="E40" s="246"/>
      <c r="F40" s="246"/>
      <c r="G40" s="1124" t="s">
        <v>502</v>
      </c>
      <c r="H40" s="1125"/>
      <c r="I40" s="1125"/>
      <c r="J40" s="1126"/>
      <c r="K40" s="302">
        <v>-347431</v>
      </c>
      <c r="L40" s="302">
        <v>-30697</v>
      </c>
      <c r="M40" s="303">
        <v>-48190</v>
      </c>
      <c r="N40" s="304">
        <v>-36.299999999999997</v>
      </c>
      <c r="O40" s="295"/>
    </row>
    <row r="41" spans="1:16" x14ac:dyDescent="0.15">
      <c r="A41" s="250"/>
      <c r="B41" s="246"/>
      <c r="C41" s="246"/>
      <c r="D41" s="246"/>
      <c r="E41" s="246"/>
      <c r="F41" s="246"/>
      <c r="G41" s="1130" t="s">
        <v>282</v>
      </c>
      <c r="H41" s="1131"/>
      <c r="I41" s="1131"/>
      <c r="J41" s="1132"/>
      <c r="K41" s="296">
        <v>149975</v>
      </c>
      <c r="L41" s="302">
        <v>13251</v>
      </c>
      <c r="M41" s="303">
        <v>21380</v>
      </c>
      <c r="N41" s="304">
        <v>-38</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17" t="s">
        <v>471</v>
      </c>
      <c r="J49" s="1119" t="s">
        <v>506</v>
      </c>
      <c r="K49" s="1120"/>
      <c r="L49" s="1120"/>
      <c r="M49" s="1120"/>
      <c r="N49" s="1121"/>
    </row>
    <row r="50" spans="1:14" x14ac:dyDescent="0.15">
      <c r="A50" s="250"/>
      <c r="B50" s="246"/>
      <c r="C50" s="246"/>
      <c r="D50" s="246"/>
      <c r="E50" s="246"/>
      <c r="F50" s="246"/>
      <c r="G50" s="314"/>
      <c r="H50" s="315"/>
      <c r="I50" s="1118"/>
      <c r="J50" s="316" t="s">
        <v>507</v>
      </c>
      <c r="K50" s="317" t="s">
        <v>508</v>
      </c>
      <c r="L50" s="318" t="s">
        <v>509</v>
      </c>
      <c r="M50" s="319" t="s">
        <v>510</v>
      </c>
      <c r="N50" s="320" t="s">
        <v>511</v>
      </c>
    </row>
    <row r="51" spans="1:14" x14ac:dyDescent="0.15">
      <c r="A51" s="250"/>
      <c r="B51" s="246"/>
      <c r="C51" s="246"/>
      <c r="D51" s="246"/>
      <c r="E51" s="246"/>
      <c r="F51" s="246"/>
      <c r="G51" s="312" t="s">
        <v>512</v>
      </c>
      <c r="H51" s="313"/>
      <c r="I51" s="321">
        <v>389617</v>
      </c>
      <c r="J51" s="322">
        <v>33145</v>
      </c>
      <c r="K51" s="323">
        <v>26.1</v>
      </c>
      <c r="L51" s="324">
        <v>66496</v>
      </c>
      <c r="M51" s="325">
        <v>-6.2</v>
      </c>
      <c r="N51" s="326">
        <v>32.299999999999997</v>
      </c>
    </row>
    <row r="52" spans="1:14" x14ac:dyDescent="0.15">
      <c r="A52" s="250"/>
      <c r="B52" s="246"/>
      <c r="C52" s="246"/>
      <c r="D52" s="246"/>
      <c r="E52" s="246"/>
      <c r="F52" s="246"/>
      <c r="G52" s="327"/>
      <c r="H52" s="328" t="s">
        <v>513</v>
      </c>
      <c r="I52" s="329">
        <v>239548</v>
      </c>
      <c r="J52" s="330">
        <v>20378</v>
      </c>
      <c r="K52" s="331">
        <v>-18.100000000000001</v>
      </c>
      <c r="L52" s="332">
        <v>36530</v>
      </c>
      <c r="M52" s="333">
        <v>-8.4</v>
      </c>
      <c r="N52" s="334">
        <v>-9.6999999999999993</v>
      </c>
    </row>
    <row r="53" spans="1:14" x14ac:dyDescent="0.15">
      <c r="A53" s="250"/>
      <c r="B53" s="246"/>
      <c r="C53" s="246"/>
      <c r="D53" s="246"/>
      <c r="E53" s="246"/>
      <c r="F53" s="246"/>
      <c r="G53" s="312" t="s">
        <v>514</v>
      </c>
      <c r="H53" s="313"/>
      <c r="I53" s="321">
        <v>164111</v>
      </c>
      <c r="J53" s="322">
        <v>14098</v>
      </c>
      <c r="K53" s="323">
        <v>-57.5</v>
      </c>
      <c r="L53" s="324">
        <v>82748</v>
      </c>
      <c r="M53" s="325">
        <v>24.4</v>
      </c>
      <c r="N53" s="326">
        <v>-81.900000000000006</v>
      </c>
    </row>
    <row r="54" spans="1:14" x14ac:dyDescent="0.15">
      <c r="A54" s="250"/>
      <c r="B54" s="246"/>
      <c r="C54" s="246"/>
      <c r="D54" s="246"/>
      <c r="E54" s="246"/>
      <c r="F54" s="246"/>
      <c r="G54" s="327"/>
      <c r="H54" s="328" t="s">
        <v>513</v>
      </c>
      <c r="I54" s="329">
        <v>135880</v>
      </c>
      <c r="J54" s="330">
        <v>11673</v>
      </c>
      <c r="K54" s="331">
        <v>-42.7</v>
      </c>
      <c r="L54" s="332">
        <v>44732</v>
      </c>
      <c r="M54" s="333">
        <v>22.5</v>
      </c>
      <c r="N54" s="334">
        <v>-65.2</v>
      </c>
    </row>
    <row r="55" spans="1:14" x14ac:dyDescent="0.15">
      <c r="A55" s="250"/>
      <c r="B55" s="246"/>
      <c r="C55" s="246"/>
      <c r="D55" s="246"/>
      <c r="E55" s="246"/>
      <c r="F55" s="246"/>
      <c r="G55" s="312" t="s">
        <v>515</v>
      </c>
      <c r="H55" s="313"/>
      <c r="I55" s="321">
        <v>284238</v>
      </c>
      <c r="J55" s="322">
        <v>24663</v>
      </c>
      <c r="K55" s="323">
        <v>74.900000000000006</v>
      </c>
      <c r="L55" s="324">
        <v>91837</v>
      </c>
      <c r="M55" s="325">
        <v>11</v>
      </c>
      <c r="N55" s="326">
        <v>63.9</v>
      </c>
    </row>
    <row r="56" spans="1:14" x14ac:dyDescent="0.15">
      <c r="A56" s="250"/>
      <c r="B56" s="246"/>
      <c r="C56" s="246"/>
      <c r="D56" s="246"/>
      <c r="E56" s="246"/>
      <c r="F56" s="246"/>
      <c r="G56" s="327"/>
      <c r="H56" s="328" t="s">
        <v>513</v>
      </c>
      <c r="I56" s="329">
        <v>112524</v>
      </c>
      <c r="J56" s="330">
        <v>9763</v>
      </c>
      <c r="K56" s="331">
        <v>-16.399999999999999</v>
      </c>
      <c r="L56" s="332">
        <v>54439</v>
      </c>
      <c r="M56" s="333">
        <v>21.7</v>
      </c>
      <c r="N56" s="334">
        <v>-38.1</v>
      </c>
    </row>
    <row r="57" spans="1:14" x14ac:dyDescent="0.15">
      <c r="A57" s="250"/>
      <c r="B57" s="246"/>
      <c r="C57" s="246"/>
      <c r="D57" s="246"/>
      <c r="E57" s="246"/>
      <c r="F57" s="246"/>
      <c r="G57" s="312" t="s">
        <v>516</v>
      </c>
      <c r="H57" s="313"/>
      <c r="I57" s="321">
        <v>414541</v>
      </c>
      <c r="J57" s="322">
        <v>36185</v>
      </c>
      <c r="K57" s="323">
        <v>46.7</v>
      </c>
      <c r="L57" s="324">
        <v>75972</v>
      </c>
      <c r="M57" s="325">
        <v>-17.3</v>
      </c>
      <c r="N57" s="326">
        <v>64</v>
      </c>
    </row>
    <row r="58" spans="1:14" x14ac:dyDescent="0.15">
      <c r="A58" s="250"/>
      <c r="B58" s="246"/>
      <c r="C58" s="246"/>
      <c r="D58" s="246"/>
      <c r="E58" s="246"/>
      <c r="F58" s="246"/>
      <c r="G58" s="327"/>
      <c r="H58" s="328" t="s">
        <v>513</v>
      </c>
      <c r="I58" s="329">
        <v>292043</v>
      </c>
      <c r="J58" s="330">
        <v>25493</v>
      </c>
      <c r="K58" s="331">
        <v>161.1</v>
      </c>
      <c r="L58" s="332">
        <v>40712</v>
      </c>
      <c r="M58" s="333">
        <v>-25.2</v>
      </c>
      <c r="N58" s="334">
        <v>186.3</v>
      </c>
    </row>
    <row r="59" spans="1:14" x14ac:dyDescent="0.15">
      <c r="A59" s="250"/>
      <c r="B59" s="246"/>
      <c r="C59" s="246"/>
      <c r="D59" s="246"/>
      <c r="E59" s="246"/>
      <c r="F59" s="246"/>
      <c r="G59" s="312" t="s">
        <v>517</v>
      </c>
      <c r="H59" s="313"/>
      <c r="I59" s="321">
        <v>235123</v>
      </c>
      <c r="J59" s="322">
        <v>20774</v>
      </c>
      <c r="K59" s="323">
        <v>-42.6</v>
      </c>
      <c r="L59" s="324">
        <v>79466</v>
      </c>
      <c r="M59" s="325">
        <v>4.5999999999999996</v>
      </c>
      <c r="N59" s="326">
        <v>-47.2</v>
      </c>
    </row>
    <row r="60" spans="1:14" x14ac:dyDescent="0.15">
      <c r="A60" s="250"/>
      <c r="B60" s="246"/>
      <c r="C60" s="246"/>
      <c r="D60" s="246"/>
      <c r="E60" s="246"/>
      <c r="F60" s="246"/>
      <c r="G60" s="327"/>
      <c r="H60" s="328" t="s">
        <v>513</v>
      </c>
      <c r="I60" s="335">
        <v>152370</v>
      </c>
      <c r="J60" s="330">
        <v>13463</v>
      </c>
      <c r="K60" s="331">
        <v>-47.2</v>
      </c>
      <c r="L60" s="332">
        <v>44645</v>
      </c>
      <c r="M60" s="333">
        <v>9.6999999999999993</v>
      </c>
      <c r="N60" s="334">
        <v>-56.9</v>
      </c>
    </row>
    <row r="61" spans="1:14" x14ac:dyDescent="0.15">
      <c r="A61" s="250"/>
      <c r="B61" s="246"/>
      <c r="C61" s="246"/>
      <c r="D61" s="246"/>
      <c r="E61" s="246"/>
      <c r="F61" s="246"/>
      <c r="G61" s="312" t="s">
        <v>518</v>
      </c>
      <c r="H61" s="336"/>
      <c r="I61" s="337">
        <v>297526</v>
      </c>
      <c r="J61" s="338">
        <v>25773</v>
      </c>
      <c r="K61" s="339">
        <v>9.5</v>
      </c>
      <c r="L61" s="340">
        <v>79304</v>
      </c>
      <c r="M61" s="341">
        <v>3.3</v>
      </c>
      <c r="N61" s="326">
        <v>6.2</v>
      </c>
    </row>
    <row r="62" spans="1:14" x14ac:dyDescent="0.15">
      <c r="A62" s="250"/>
      <c r="B62" s="246"/>
      <c r="C62" s="246"/>
      <c r="D62" s="246"/>
      <c r="E62" s="246"/>
      <c r="F62" s="246"/>
      <c r="G62" s="327"/>
      <c r="H62" s="328" t="s">
        <v>513</v>
      </c>
      <c r="I62" s="329">
        <v>186473</v>
      </c>
      <c r="J62" s="330">
        <v>16154</v>
      </c>
      <c r="K62" s="331">
        <v>7.3</v>
      </c>
      <c r="L62" s="332">
        <v>44212</v>
      </c>
      <c r="M62" s="333">
        <v>4.0999999999999996</v>
      </c>
      <c r="N62" s="334">
        <v>3.2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42" t="s">
        <v>3</v>
      </c>
      <c r="D47" s="1142"/>
      <c r="E47" s="1143"/>
      <c r="F47" s="11">
        <v>14.29</v>
      </c>
      <c r="G47" s="12">
        <v>16</v>
      </c>
      <c r="H47" s="12">
        <v>15.03</v>
      </c>
      <c r="I47" s="12">
        <v>9.92</v>
      </c>
      <c r="J47" s="13">
        <v>9.25</v>
      </c>
    </row>
    <row r="48" spans="2:10" ht="57.75" customHeight="1" x14ac:dyDescent="0.15">
      <c r="B48" s="14"/>
      <c r="C48" s="1144" t="s">
        <v>4</v>
      </c>
      <c r="D48" s="1144"/>
      <c r="E48" s="1145"/>
      <c r="F48" s="15">
        <v>6.19</v>
      </c>
      <c r="G48" s="16">
        <v>8.43</v>
      </c>
      <c r="H48" s="16">
        <v>9.7799999999999994</v>
      </c>
      <c r="I48" s="16">
        <v>8.2799999999999994</v>
      </c>
      <c r="J48" s="17">
        <v>6.94</v>
      </c>
    </row>
    <row r="49" spans="2:10" ht="57.75" customHeight="1" thickBot="1" x14ac:dyDescent="0.2">
      <c r="B49" s="18"/>
      <c r="C49" s="1146" t="s">
        <v>5</v>
      </c>
      <c r="D49" s="1146"/>
      <c r="E49" s="1147"/>
      <c r="F49" s="19">
        <v>0.42</v>
      </c>
      <c r="G49" s="20">
        <v>3.52</v>
      </c>
      <c r="H49" s="20" t="s">
        <v>525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2018-03-20T01:04:36Z</cp:lastPrinted>
  <dcterms:created xsi:type="dcterms:W3CDTF">2018-01-24T04:38:41Z</dcterms:created>
  <dcterms:modified xsi:type="dcterms:W3CDTF">2018-03-20T02:27:12Z</dcterms:modified>
  <cp:category/>
</cp:coreProperties>
</file>